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05" windowHeight="9945" tabRatio="886" firstSheet="13" activeTab="16"/>
  </bookViews>
  <sheets>
    <sheet name="表1、2021年花垣县一般公共预算税收返还和转移支付表" sheetId="26" r:id="rId1"/>
    <sheet name="表1-1、2021年花垣县一般公共预算本收入表(草案)" sheetId="14" r:id="rId2"/>
    <sheet name="表8、2021年花垣县一般公共预算支出表（草案）" sheetId="11" r:id="rId3"/>
    <sheet name="表8-1、2021年花垣县一般公共预算本级支出表（草案）" sheetId="32" r:id="rId4"/>
    <sheet name="表9、2021年一般公共预算支出明细表" sheetId="1" r:id="rId5"/>
    <sheet name="表9-1、2021年一般公共预算本级支出明细表" sheetId="31" r:id="rId6"/>
    <sheet name="表5、2021年一般公共预算基本支出情况表(按部门经济分类)" sheetId="19" r:id="rId7"/>
    <sheet name="表5-1、2021年一般公共预算基本支出情况表(按部门经济分类" sheetId="28" r:id="rId8"/>
    <sheet name="表6、2021年一般公共预算基本支出情况表（按政府经济科目）" sheetId="20" r:id="rId9"/>
    <sheet name="表6-1、一般公共预算基本支出情况表（按政府经济科目）" sheetId="27" r:id="rId10"/>
    <sheet name="表7、花垣县一般公共预算税收返还和转移支付表（草案）" sheetId="18" r:id="rId11"/>
    <sheet name="表7-1、一般公共预算税收返还和转移支付预算分地区表" sheetId="33" r:id="rId12"/>
    <sheet name="表2、 2021年花垣县政府性基金预算收入支出表（草案）" sheetId="29" r:id="rId13"/>
    <sheet name="表2-1、 2021年花垣县政府性基金预算收入表（草案）" sheetId="15" r:id="rId14"/>
    <sheet name="表2-2、 2021年花垣县政府性基金预算支出表（草案）" sheetId="22" r:id="rId15"/>
    <sheet name="表2-3、 2021年花垣县政府性基金转移支付表（草案）" sheetId="23" r:id="rId16"/>
    <sheet name="表2-4、政府性基金转移支付预算分地区表" sheetId="34" r:id="rId17"/>
    <sheet name="表3、2021年花垣县国有资本经营预算收入支出表（草案）" sheetId="30" r:id="rId18"/>
    <sheet name="表3-1、2021年花垣县国有资本经营预算收入表（草案）" sheetId="16" r:id="rId19"/>
    <sheet name="表3-2、2021年花垣县国有资本经营预算支出表（草案）" sheetId="24" r:id="rId20"/>
    <sheet name="表4-1、2021年社会保险基金预算收入表（草案）" sheetId="17" r:id="rId21"/>
    <sheet name="表4-2、2021年社会保险基金预算支出表（草案） " sheetId="25" r:id="rId22"/>
  </sheets>
  <definedNames>
    <definedName name="_xlnm._FilterDatabase" localSheetId="4" hidden="1">表9、2021年一般公共预算支出明细表!$A$6:$AL$1498</definedName>
    <definedName name="_xlnm._FilterDatabase" localSheetId="5" hidden="1">'表9-1、2021年一般公共预算本级支出明细表'!$A$6:$AJ$1498</definedName>
    <definedName name="_xlnm._FilterDatabase" localSheetId="2">'表8、2021年花垣县一般公共预算支出表（草案）'!$A$5:$B$33</definedName>
    <definedName name="_xlnm.Print_Area" localSheetId="1">'表1-1、2021年花垣县一般公共预算本收入表(草案)'!$A$1:$G$35</definedName>
    <definedName name="_xlnm.Print_Area" localSheetId="13">'表2-1、 2021年花垣县政府性基金预算收入表（草案）'!$A$1:$C$17</definedName>
    <definedName name="_xlnm.Print_Area" localSheetId="14">'表2-2、 2021年花垣县政府性基金预算支出表（草案）'!$A$1:$C$18</definedName>
    <definedName name="_xlnm.Print_Area" localSheetId="15">'表2-3、 2021年花垣县政府性基金转移支付表（草案）'!$A$1:$F$18</definedName>
    <definedName name="_xlnm.Print_Area" localSheetId="6">'表5、2021年一般公共预算基本支出情况表(按部门经济分类)'!$A$1:$C$66</definedName>
    <definedName name="_xlnm.Print_Area" localSheetId="8">'表6、2021年一般公共预算基本支出情况表（按政府经济科目）'!$A$1:$C$43</definedName>
    <definedName name="_xlnm.Print_Area" localSheetId="10">'表7、花垣县一般公共预算税收返还和转移支付表（草案）'!$A$1:$E$39</definedName>
    <definedName name="_xlnm.Print_Area" localSheetId="2">'表8、2021年花垣县一般公共预算支出表（草案）'!$A$2:$G$33</definedName>
    <definedName name="_xlnm.Print_Titles" localSheetId="6">'表5、2021年一般公共预算基本支出情况表(按部门经济分类)'!$1:$5</definedName>
    <definedName name="_xlnm.Print_Titles" localSheetId="8">'表6、2021年一般公共预算基本支出情况表（按政府经济科目）'!$1:$6</definedName>
    <definedName name="_xlnm.Print_Titles" localSheetId="2">'表8、2021年花垣县一般公共预算支出表（草案）'!$2:$5</definedName>
    <definedName name="_xlnm.Print_Area" localSheetId="0">表1、2021年花垣县一般公共预算税收返还和转移支付表!$A$1:$C$39</definedName>
    <definedName name="_xlnm.Print_Area" localSheetId="9">'表6-1、一般公共预算基本支出情况表（按政府经济科目）'!$A$1:$C$43</definedName>
    <definedName name="_xlnm.Print_Titles" localSheetId="9">'表6-1、一般公共预算基本支出情况表（按政府经济科目）'!$1:$6</definedName>
    <definedName name="_xlnm.Print_Area" localSheetId="7">'表5-1、2021年一般公共预算基本支出情况表(按部门经济分类'!$A$1:$C$66</definedName>
    <definedName name="_xlnm.Print_Titles" localSheetId="7">'表5-1、2021年一般公共预算基本支出情况表(按部门经济分类'!$1:$5</definedName>
    <definedName name="_xlnm.Print_Area" localSheetId="12">'表2、 2021年花垣县政府性基金预算收入支出表（草案）'!$A$1:$F$18</definedName>
    <definedName name="_xlnm._FilterDatabase" localSheetId="3">'表8-1、2021年花垣县一般公共预算本级支出表（草案）'!$A$5:$B$33</definedName>
    <definedName name="_xlnm.Print_Area" localSheetId="3">'表8-1、2021年花垣县一般公共预算本级支出表（草案）'!$A$2:$F$33</definedName>
    <definedName name="_xlnm.Print_Titles" localSheetId="3">'表8-1、2021年花垣县一般公共预算本级支出表（草案）'!$2:$5</definedName>
    <definedName name="_xlnm.Print_Area" localSheetId="11">'表7-1、一般公共预算税收返还和转移支付预算分地区表'!$A$1:$D$6</definedName>
    <definedName name="_xlnm.Print_Titles" localSheetId="11">'表7-1、一般公共预算税收返还和转移支付预算分地区表'!$1:$5</definedName>
    <definedName name="_xlnm.Print_Area" localSheetId="16">'表2-4、政府性基金转移支付预算分地区表'!$A$1:$B$6</definedName>
    <definedName name="_xlnm.Print_Titles" localSheetId="16">'表2-4、政府性基金转移支付预算分地区表'!$1:$5</definedName>
  </definedNames>
  <calcPr calcId="144525"/>
</workbook>
</file>

<file path=xl/sharedStrings.xml><?xml version="1.0" encoding="utf-8"?>
<sst xmlns="http://schemas.openxmlformats.org/spreadsheetml/2006/main" count="3730" uniqueCount="1441">
  <si>
    <t>表1</t>
  </si>
  <si>
    <t>2021年花垣县一般公共预算收入表（草案）</t>
  </si>
  <si>
    <t>填报单位：花垣县财政局预算股</t>
  </si>
  <si>
    <t>收    入</t>
  </si>
  <si>
    <t>项 目</t>
  </si>
  <si>
    <t>2021年预算数</t>
  </si>
  <si>
    <t>备注</t>
  </si>
  <si>
    <t>一、上年结转</t>
  </si>
  <si>
    <t>二、地方收入</t>
  </si>
  <si>
    <t>三、上级补助收入</t>
  </si>
  <si>
    <t>1、返还性收入</t>
  </si>
  <si>
    <t xml:space="preserve">  消费税和增值税税收返还</t>
  </si>
  <si>
    <t xml:space="preserve">  所得税基数返还</t>
  </si>
  <si>
    <t xml:space="preserve">  成品油税费与价格改革返还</t>
  </si>
  <si>
    <t xml:space="preserve">  其他税收返还收入</t>
  </si>
  <si>
    <t>2、一般性转移支付收入</t>
  </si>
  <si>
    <t xml:space="preserve">  体制补助收入</t>
  </si>
  <si>
    <t xml:space="preserve">  均衡性转移支付补助</t>
  </si>
  <si>
    <t xml:space="preserve">  民族地区转移支付补助</t>
  </si>
  <si>
    <t xml:space="preserve">  革命老区转移支付补助</t>
  </si>
  <si>
    <t xml:space="preserve">  农村税费改革补助</t>
  </si>
  <si>
    <t xml:space="preserve">  县级基本财力保障机制奖补资金</t>
  </si>
  <si>
    <t xml:space="preserve">  资源枯竭型城市转移支付补助</t>
  </si>
  <si>
    <t xml:space="preserve">  结算补助收入</t>
  </si>
  <si>
    <t xml:space="preserve">  企事业单位预算划转补助</t>
  </si>
  <si>
    <t xml:space="preserve">  工商部门停征两费补助</t>
  </si>
  <si>
    <t xml:space="preserve">  公共安全转移支付收入</t>
  </si>
  <si>
    <t xml:space="preserve">  教育转移支付收入</t>
  </si>
  <si>
    <t xml:space="preserve">  社会保障和就业转移支付</t>
  </si>
  <si>
    <t xml:space="preserve">  医疗卫生转移支付收入</t>
  </si>
  <si>
    <t xml:space="preserve">  农林水转移支付收入</t>
  </si>
  <si>
    <t xml:space="preserve">  重点生态功能区转移支付收入</t>
  </si>
  <si>
    <t xml:space="preserve">  固定数额补助</t>
  </si>
  <si>
    <t xml:space="preserve">  其他一般性转移支付收入</t>
  </si>
  <si>
    <t>四、调入预算稳定调节基金</t>
  </si>
  <si>
    <t>五、从国有资本经营预算调入</t>
  </si>
  <si>
    <t>六、从政府性基金预算调入</t>
  </si>
  <si>
    <t>七、提前下达2021年专项转移支付收入</t>
  </si>
  <si>
    <t>八、地方政府新增债券收入</t>
  </si>
  <si>
    <t>九、预计上级转移支付补助</t>
  </si>
  <si>
    <t>收入合计</t>
  </si>
  <si>
    <t>基金支出4145万。3832=4145-260-53</t>
  </si>
  <si>
    <t>附明细</t>
  </si>
  <si>
    <t>表1.1</t>
  </si>
  <si>
    <t>2021年花垣县一般公共预算本级收入表(草案)</t>
  </si>
  <si>
    <t>单位：万元</t>
  </si>
  <si>
    <t>项  目</t>
  </si>
  <si>
    <t>上划中央</t>
  </si>
  <si>
    <t>上划省</t>
  </si>
  <si>
    <t>上划州</t>
  </si>
  <si>
    <t>县</t>
  </si>
  <si>
    <t>合计</t>
  </si>
  <si>
    <t>收入总计</t>
  </si>
  <si>
    <t>其中:税务</t>
  </si>
  <si>
    <t>财政</t>
  </si>
  <si>
    <t>地方收入合计</t>
  </si>
  <si>
    <t>一、税收收入</t>
  </si>
  <si>
    <t>1、增值税</t>
  </si>
  <si>
    <t>2、营业税</t>
  </si>
  <si>
    <t>3、企业所得税</t>
  </si>
  <si>
    <t>4、个人所得税</t>
  </si>
  <si>
    <t>5、消费税</t>
  </si>
  <si>
    <t>6、资源税</t>
  </si>
  <si>
    <t>7、城市维护建设税</t>
  </si>
  <si>
    <t>8、房产税</t>
  </si>
  <si>
    <t>9、印花税</t>
  </si>
  <si>
    <t>10、城镇土地使用税</t>
  </si>
  <si>
    <t>11、土地增值税</t>
  </si>
  <si>
    <t>12、车辆购置税</t>
  </si>
  <si>
    <t>13、车船税</t>
  </si>
  <si>
    <t>14、耕地占用税</t>
  </si>
  <si>
    <t>15、契税</t>
  </si>
  <si>
    <t>16、烟叶税</t>
  </si>
  <si>
    <t>17、环境保护税</t>
  </si>
  <si>
    <t>二、非税收入</t>
  </si>
  <si>
    <t>1、专项收入</t>
  </si>
  <si>
    <t>2、行政事业性收费</t>
  </si>
  <si>
    <t>3、罚没收入</t>
  </si>
  <si>
    <t>4、国有资源(资产)有偿使用收入</t>
  </si>
  <si>
    <t>5、政府住房基金收入</t>
  </si>
  <si>
    <t>6、其他非税收入</t>
  </si>
  <si>
    <t>表8</t>
  </si>
  <si>
    <t>2021年花垣县一般公共预算支出表（草案）</t>
  </si>
  <si>
    <t>科目编码</t>
  </si>
  <si>
    <t>科目名称</t>
  </si>
  <si>
    <t>总计</t>
  </si>
  <si>
    <t>县本级小计</t>
  </si>
  <si>
    <t>其中:提前下达</t>
  </si>
  <si>
    <t>乡镇小计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</si>
  <si>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</si>
  <si>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</si>
  <si>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</si>
  <si>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</si>
  <si>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</si>
  <si>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</si>
  <si>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</si>
  <si>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</si>
  <si>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</si>
  <si>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</si>
  <si>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</si>
  <si>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</si>
  <si>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</si>
  <si>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</si>
  <si>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</si>
  <si>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</si>
  <si>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</si>
  <si>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</si>
  <si>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</si>
  <si>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</si>
  <si>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</si>
  <si>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</si>
  <si>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</si>
  <si>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转移性支出</t>
  </si>
  <si>
    <t>上解支出</t>
  </si>
  <si>
    <t>债务还本支出</t>
  </si>
  <si>
    <t>债务付息支出</t>
  </si>
  <si>
    <t>债务发行费用支出</t>
  </si>
  <si>
    <t>表8-1</t>
  </si>
  <si>
    <t>2021年花垣县一般公共预算本级支出表（草案）</t>
  </si>
  <si>
    <t>表9</t>
  </si>
  <si>
    <t>2021年一般公共预算支出明细表</t>
  </si>
  <si>
    <t>支出科目编码</t>
  </si>
  <si>
    <t>一般公共预算支出</t>
  </si>
  <si>
    <t>县本级支出</t>
  </si>
  <si>
    <t>乡镇</t>
  </si>
  <si>
    <t>2021年预算总计</t>
  </si>
  <si>
    <t>201</t>
  </si>
  <si>
    <t>人大事务</t>
  </si>
  <si>
    <t>行政运行</t>
  </si>
  <si>
    <t>一般行政管理事务</t>
  </si>
  <si>
    <t>机关服务</t>
  </si>
  <si>
    <t>人大会议</t>
  </si>
  <si>
    <t>人大立法</t>
  </si>
  <si>
    <t>人大监督</t>
  </si>
  <si>
    <t>人大代表履职能力提升</t>
  </si>
  <si>
    <t>代表工作</t>
  </si>
  <si>
    <t>人大信访工作</t>
  </si>
  <si>
    <t>事业运行</t>
  </si>
  <si>
    <t>其他人大事务支出</t>
  </si>
  <si>
    <t>政协事务</t>
  </si>
  <si>
    <t>政协会议</t>
  </si>
  <si>
    <t>委员视察</t>
  </si>
  <si>
    <t>参政议政</t>
  </si>
  <si>
    <t>其他政协事务支出</t>
  </si>
  <si>
    <t>政府办公厅（室）及相关机构事务</t>
  </si>
  <si>
    <t>专项服务</t>
  </si>
  <si>
    <t>专项业务活动</t>
  </si>
  <si>
    <t>政务公开审批</t>
  </si>
  <si>
    <t>信访事务</t>
  </si>
  <si>
    <t>参事事务</t>
  </si>
  <si>
    <t>其他政府办公厅（室）及相关机构事务支出</t>
  </si>
  <si>
    <t>发展与改革事务</t>
  </si>
  <si>
    <t>战略规划与实施</t>
  </si>
  <si>
    <t>日常经济运行调节</t>
  </si>
  <si>
    <t>社会事业发展规划</t>
  </si>
  <si>
    <t>经济体制改革研究</t>
  </si>
  <si>
    <t>物价管理</t>
  </si>
  <si>
    <t>其他发展与改革事务支出</t>
  </si>
  <si>
    <t>统计信息事务</t>
  </si>
  <si>
    <t>信息事务</t>
  </si>
  <si>
    <t>专项统计业务</t>
  </si>
  <si>
    <t>统计管理</t>
  </si>
  <si>
    <t>专项普查活动</t>
  </si>
  <si>
    <t>统计抽样调查</t>
  </si>
  <si>
    <t>其他统计信息事务支出</t>
  </si>
  <si>
    <t>财政事务</t>
  </si>
  <si>
    <t>预算改革业务</t>
  </si>
  <si>
    <t>财政国库业务</t>
  </si>
  <si>
    <t>财政监察</t>
  </si>
  <si>
    <t>信息化建设</t>
  </si>
  <si>
    <t>财政委托业务支出</t>
  </si>
  <si>
    <t>其他财政事务支出</t>
  </si>
  <si>
    <t>税收事务</t>
  </si>
  <si>
    <t>税务办案</t>
  </si>
  <si>
    <t>发票管理及税务登记</t>
  </si>
  <si>
    <t>代扣代收代征税款手续费</t>
  </si>
  <si>
    <t>税务宣传</t>
  </si>
  <si>
    <t>协税护税</t>
  </si>
  <si>
    <t>其他税收事务支出</t>
  </si>
  <si>
    <t>审计事务</t>
  </si>
  <si>
    <t>审计业务</t>
  </si>
  <si>
    <t>审计管理</t>
  </si>
  <si>
    <t>其他审计事务支出</t>
  </si>
  <si>
    <t>海关事务</t>
  </si>
  <si>
    <t>缉私办案</t>
  </si>
  <si>
    <t>口岸管理</t>
  </si>
  <si>
    <t>海关关务</t>
  </si>
  <si>
    <t>关税征管</t>
  </si>
  <si>
    <t>海关监管</t>
  </si>
  <si>
    <t>检验检疫</t>
  </si>
  <si>
    <t>其他海关事务支出</t>
  </si>
  <si>
    <t>人力资源事务</t>
  </si>
  <si>
    <t>政府特殊津贴</t>
  </si>
  <si>
    <t>资助留学回国人员</t>
  </si>
  <si>
    <t>博士后日常经费</t>
  </si>
  <si>
    <t>引进人才费用</t>
  </si>
  <si>
    <t>其他人力资源事务支出</t>
  </si>
  <si>
    <t>纪检监察事务</t>
  </si>
  <si>
    <t>大案要案查处</t>
  </si>
  <si>
    <t>派驻派出机构</t>
  </si>
  <si>
    <t>巡视工作</t>
  </si>
  <si>
    <t>其他纪检监察事务支出</t>
  </si>
  <si>
    <t>商贸事务</t>
  </si>
  <si>
    <t>对外贸易管理</t>
  </si>
  <si>
    <t>国际经济合作</t>
  </si>
  <si>
    <t>外资管理</t>
  </si>
  <si>
    <t>国内贸易管理</t>
  </si>
  <si>
    <t>招商引资</t>
  </si>
  <si>
    <t>其他商贸事务支出</t>
  </si>
  <si>
    <t>知识产权事务</t>
  </si>
  <si>
    <t>专利审批</t>
  </si>
  <si>
    <t>国家知识产权战略</t>
  </si>
  <si>
    <t>专利试点和产业化推进</t>
  </si>
  <si>
    <t>国际组织专项活动</t>
  </si>
  <si>
    <t>知识产权宏观管理</t>
  </si>
  <si>
    <t>商标管理</t>
  </si>
  <si>
    <t>原产地地理标志管理</t>
  </si>
  <si>
    <t>其他知识产权事务支出</t>
  </si>
  <si>
    <t>民族事务</t>
  </si>
  <si>
    <t>民族工作专项</t>
  </si>
  <si>
    <t>其他民族事务支出</t>
  </si>
  <si>
    <t>港澳台事务</t>
  </si>
  <si>
    <t>港澳事务</t>
  </si>
  <si>
    <t>台湾事务</t>
  </si>
  <si>
    <t>其他港澳台事务支出</t>
  </si>
  <si>
    <t>档案事务</t>
  </si>
  <si>
    <t>档案馆</t>
  </si>
  <si>
    <t>其他档案事务支出</t>
  </si>
  <si>
    <t>民主党派及工商联事务</t>
  </si>
  <si>
    <t>其他民主党派及工商联事务支出</t>
  </si>
  <si>
    <t>群众团体事务</t>
  </si>
  <si>
    <t>工会事务</t>
  </si>
  <si>
    <t>其他群众团体事务支出</t>
  </si>
  <si>
    <t>党委办公厅（室）及相关机构事务</t>
  </si>
  <si>
    <t>专项业务</t>
  </si>
  <si>
    <t>其他党委办公厅（室）及相关机构事务支出</t>
  </si>
  <si>
    <t>组织事务</t>
  </si>
  <si>
    <t>公务员事务</t>
  </si>
  <si>
    <t>其他组织事务支出</t>
  </si>
  <si>
    <t>宣传事务</t>
  </si>
  <si>
    <t>宣传管理</t>
  </si>
  <si>
    <t>其他宣传事务支出</t>
  </si>
  <si>
    <t>统战事务</t>
  </si>
  <si>
    <t>宗教事务</t>
  </si>
  <si>
    <t>华侨事务</t>
  </si>
  <si>
    <t>其他统战事务支出</t>
  </si>
  <si>
    <t>对外联络事务</t>
  </si>
  <si>
    <t>其他对外联络事务支出</t>
  </si>
  <si>
    <t>其他共产党事务支出</t>
  </si>
  <si>
    <t>网信事务</t>
  </si>
  <si>
    <t>信息安全事务</t>
  </si>
  <si>
    <t>其他网信事务支出</t>
  </si>
  <si>
    <t>市场监督管理事务</t>
  </si>
  <si>
    <t>市场主体管理</t>
  </si>
  <si>
    <t>市场秩序执法</t>
  </si>
  <si>
    <t>质量基础</t>
  </si>
  <si>
    <t>药品事务</t>
  </si>
  <si>
    <t>医疗器械事务</t>
  </si>
  <si>
    <t>化妆品事务</t>
  </si>
  <si>
    <t>质量安全监管</t>
  </si>
  <si>
    <t>食品安全监管</t>
  </si>
  <si>
    <t>其他市场监督管理事务</t>
  </si>
  <si>
    <t>其他一般公共服务支出</t>
  </si>
  <si>
    <t>国家赔偿费用支出</t>
  </si>
  <si>
    <t>外交管理事务</t>
  </si>
  <si>
    <t>其他外交管理事务支出</t>
  </si>
  <si>
    <t>驻外机构</t>
  </si>
  <si>
    <t>驻外使领馆（团、处）</t>
  </si>
  <si>
    <t>其他驻外机构支出</t>
  </si>
  <si>
    <t>对外援助</t>
  </si>
  <si>
    <t>援外优惠贷款贴息</t>
  </si>
  <si>
    <t>国际组织</t>
  </si>
  <si>
    <t>国际组织会费</t>
  </si>
  <si>
    <t>国际组织捐赠</t>
  </si>
  <si>
    <t>维和摊款</t>
  </si>
  <si>
    <t>国际组织股金及基金</t>
  </si>
  <si>
    <t>其他国际组织支出</t>
  </si>
  <si>
    <t>对外合作与交流</t>
  </si>
  <si>
    <t>在华国际会议</t>
  </si>
  <si>
    <t>国际交流活动</t>
  </si>
  <si>
    <t>对外合作活动</t>
  </si>
  <si>
    <t>其他对外合作与交流支出</t>
  </si>
  <si>
    <t>对外宣传</t>
  </si>
  <si>
    <t>边界勘界联检</t>
  </si>
  <si>
    <t>边界勘界</t>
  </si>
  <si>
    <t>边界联检</t>
  </si>
  <si>
    <t>边界界桩维护</t>
  </si>
  <si>
    <t>国际发展合作</t>
  </si>
  <si>
    <t>其他国际发展合作支出</t>
  </si>
  <si>
    <t>其他外交支出</t>
  </si>
  <si>
    <t>现役部队</t>
  </si>
  <si>
    <t>国防科研事业</t>
  </si>
  <si>
    <t>专项工程</t>
  </si>
  <si>
    <t>国防动员</t>
  </si>
  <si>
    <t>兵役征集</t>
  </si>
  <si>
    <t>经济动员</t>
  </si>
  <si>
    <t>人民防空</t>
  </si>
  <si>
    <t>交通战备</t>
  </si>
  <si>
    <t>国防教育</t>
  </si>
  <si>
    <t>预备役部队</t>
  </si>
  <si>
    <t>民兵</t>
  </si>
  <si>
    <t>边海防</t>
  </si>
  <si>
    <t>其他国防动员支出</t>
  </si>
  <si>
    <t>其他国防支出</t>
  </si>
  <si>
    <t>武装警察部队</t>
  </si>
  <si>
    <t>其他武装警察部队支出</t>
  </si>
  <si>
    <t>公安</t>
  </si>
  <si>
    <t>执法办案</t>
  </si>
  <si>
    <t>特别业务</t>
  </si>
  <si>
    <t>特勤业务</t>
  </si>
  <si>
    <t>移民事务</t>
  </si>
  <si>
    <t>其他公安支出</t>
  </si>
  <si>
    <t>国家安全</t>
  </si>
  <si>
    <t>安全业务</t>
  </si>
  <si>
    <t>其他国家安全支出</t>
  </si>
  <si>
    <t>检察</t>
  </si>
  <si>
    <t>“两房”建设</t>
  </si>
  <si>
    <t>检察监督</t>
  </si>
  <si>
    <t>其他检察支出</t>
  </si>
  <si>
    <t>法院</t>
  </si>
  <si>
    <t>案件审判</t>
  </si>
  <si>
    <t>案件执行</t>
  </si>
  <si>
    <t>“两庭”建设</t>
  </si>
  <si>
    <t>其他法院支出</t>
  </si>
  <si>
    <t>司法</t>
  </si>
  <si>
    <t>基层司法业务</t>
  </si>
  <si>
    <t>普法宣传</t>
  </si>
  <si>
    <t>律师公证管理</t>
  </si>
  <si>
    <t>法律援助</t>
  </si>
  <si>
    <t>国家统一法律职业资格考试</t>
  </si>
  <si>
    <t>仲裁</t>
  </si>
  <si>
    <t>社区矫正</t>
  </si>
  <si>
    <t>司法鉴定</t>
  </si>
  <si>
    <t>法制建设</t>
  </si>
  <si>
    <t>其他司法支出</t>
  </si>
  <si>
    <t>监狱</t>
  </si>
  <si>
    <t>犯人生活</t>
  </si>
  <si>
    <t>犯人改造</t>
  </si>
  <si>
    <t>狱政设施建设</t>
  </si>
  <si>
    <t>其他监狱支出</t>
  </si>
  <si>
    <t>强制隔离戒毒</t>
  </si>
  <si>
    <t>强制隔离戒毒人员生活</t>
  </si>
  <si>
    <t>强制隔离戒毒人员教育</t>
  </si>
  <si>
    <t>所政设施建设</t>
  </si>
  <si>
    <t>其他强制隔离戒毒支出</t>
  </si>
  <si>
    <t>国家保密</t>
  </si>
  <si>
    <t>保密技术</t>
  </si>
  <si>
    <t>保密管理</t>
  </si>
  <si>
    <t>其他国家保密支出</t>
  </si>
  <si>
    <t>缉私警察</t>
  </si>
  <si>
    <t>缉私业务</t>
  </si>
  <si>
    <t>其他缉私警察支出</t>
  </si>
  <si>
    <t>其他公共安全支出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</si>
  <si>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</si>
  <si>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</si>
  <si>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</si>
  <si>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</si>
  <si>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</si>
  <si>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</si>
  <si>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</si>
  <si>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高等教育</t>
  </si>
  <si>
    <t>化解农村义务教育债务支出</t>
  </si>
  <si>
    <t>化解普通高中债务支出</t>
  </si>
  <si>
    <t>其他普通教育支出</t>
  </si>
  <si>
    <t>职业教育</t>
  </si>
  <si>
    <t>初等职业教育</t>
  </si>
  <si>
    <t>中等职业教育</t>
  </si>
  <si>
    <t>技校教育</t>
  </si>
  <si>
    <t>高等职业教育</t>
  </si>
  <si>
    <t>其他职业教育支出</t>
  </si>
  <si>
    <t>成人教育</t>
  </si>
  <si>
    <t>成人初等教育</t>
  </si>
  <si>
    <t>成人中等教育</t>
  </si>
  <si>
    <t>成人高等教育</t>
  </si>
  <si>
    <t>成人广播电视教育</t>
  </si>
  <si>
    <t>其他成人教育支出</t>
  </si>
  <si>
    <t>广播电视教育</t>
  </si>
  <si>
    <t>广播电视学校</t>
  </si>
  <si>
    <t>教育电视台</t>
  </si>
  <si>
    <t>其他广播电视教育支出</t>
  </si>
  <si>
    <t>留学教育</t>
  </si>
  <si>
    <t>出国留学教育</t>
  </si>
  <si>
    <t>来华留学教育</t>
  </si>
  <si>
    <t>其他留学教育支出</t>
  </si>
  <si>
    <t>特殊教育</t>
  </si>
  <si>
    <t>特殊学校教育</t>
  </si>
  <si>
    <t>工读学校教育</t>
  </si>
  <si>
    <t>其他特殊教育支出</t>
  </si>
  <si>
    <t>进修及培训</t>
  </si>
  <si>
    <t>教师进修</t>
  </si>
  <si>
    <t>干部教育</t>
  </si>
  <si>
    <t>培训支出</t>
  </si>
  <si>
    <t>退役士兵能力提升</t>
  </si>
  <si>
    <t>其他进修及培训</t>
  </si>
  <si>
    <t>教育费附加安排的支出</t>
  </si>
  <si>
    <t>农村中小学校舍建设</t>
  </si>
  <si>
    <t>农村中小学教学设施</t>
  </si>
  <si>
    <t>城市中小学校舍建设</t>
  </si>
  <si>
    <t>城市中小学教学设施</t>
  </si>
  <si>
    <t>中等职业学校教学设施</t>
  </si>
  <si>
    <t>其他教育费附加安排的支出</t>
  </si>
  <si>
    <t>其他教育支出</t>
  </si>
  <si>
    <t>科学技术管理事务</t>
  </si>
  <si>
    <t>其他科学技术管理事务支出</t>
  </si>
  <si>
    <t>基础研究</t>
  </si>
  <si>
    <t>机构运行</t>
  </si>
  <si>
    <t>自然科学基金</t>
  </si>
  <si>
    <t>重点实验室及相关设施</t>
  </si>
  <si>
    <t>重大科学工程</t>
  </si>
  <si>
    <t>专项基础科研</t>
  </si>
  <si>
    <t>专项技术基础</t>
  </si>
  <si>
    <t>其他基础研究支出</t>
  </si>
  <si>
    <t>应用研究</t>
  </si>
  <si>
    <t>社会公益研究</t>
  </si>
  <si>
    <t>高技术研究</t>
  </si>
  <si>
    <t>专项科研试制</t>
  </si>
  <si>
    <t>其他应用研究支出</t>
  </si>
  <si>
    <t>技术研究与开发</t>
  </si>
  <si>
    <t>科技成果转化与扩散</t>
  </si>
  <si>
    <t>其他技术研究与开发支出</t>
  </si>
  <si>
    <t>科技条件与服务</t>
  </si>
  <si>
    <t>技术创新服务体系</t>
  </si>
  <si>
    <t>科技条件专项</t>
  </si>
  <si>
    <t>其他科技条件与服务支出</t>
  </si>
  <si>
    <t>社会科学</t>
  </si>
  <si>
    <t>社会科学研究机构</t>
  </si>
  <si>
    <t>社会科学研究</t>
  </si>
  <si>
    <t>社科基金支出</t>
  </si>
  <si>
    <t>其他社会科学支出</t>
  </si>
  <si>
    <t>科学技术普及</t>
  </si>
  <si>
    <t>科普活动</t>
  </si>
  <si>
    <t>青少年科技活动</t>
  </si>
  <si>
    <t>学术交流活动</t>
  </si>
  <si>
    <t>科技馆站</t>
  </si>
  <si>
    <t>其他科学技术普及支出</t>
  </si>
  <si>
    <t>科技交流与合作</t>
  </si>
  <si>
    <t>国际交流与合作</t>
  </si>
  <si>
    <t>重大科技合作项目</t>
  </si>
  <si>
    <t>其他科技交流与合作支出</t>
  </si>
  <si>
    <t>科技重大项目</t>
  </si>
  <si>
    <t>科技重大专项</t>
  </si>
  <si>
    <t>重点研发计划</t>
  </si>
  <si>
    <t>其他科技重大项目</t>
  </si>
  <si>
    <t>其他科学技术支出</t>
  </si>
  <si>
    <t>科技奖励</t>
  </si>
  <si>
    <t>核应急</t>
  </si>
  <si>
    <t>转制科研机构</t>
  </si>
  <si>
    <t>文化和旅游</t>
  </si>
  <si>
    <t>图书馆</t>
  </si>
  <si>
    <t>文化展示及纪念机构</t>
  </si>
  <si>
    <t>艺术表演场所</t>
  </si>
  <si>
    <t>艺术表演团体</t>
  </si>
  <si>
    <t>文化活动</t>
  </si>
  <si>
    <t>群众文化</t>
  </si>
  <si>
    <t>文化和旅游交流与合作</t>
  </si>
  <si>
    <t>文化创作与保护</t>
  </si>
  <si>
    <t>文化和旅游市场管理</t>
  </si>
  <si>
    <t>旅游宣传</t>
  </si>
  <si>
    <t>文化和旅游管理事务</t>
  </si>
  <si>
    <t>其他文化和旅游支出</t>
  </si>
  <si>
    <t>文物</t>
  </si>
  <si>
    <t>文物保护</t>
  </si>
  <si>
    <t>博物馆</t>
  </si>
  <si>
    <t>历史名城与古迹</t>
  </si>
  <si>
    <t>其他文物支出</t>
  </si>
  <si>
    <t>体育</t>
  </si>
  <si>
    <t>运动项目管理</t>
  </si>
  <si>
    <t>体育竞赛</t>
  </si>
  <si>
    <t>体育训练</t>
  </si>
  <si>
    <t>体育场馆</t>
  </si>
  <si>
    <t>群众体育</t>
  </si>
  <si>
    <t>体育交流与合作</t>
  </si>
  <si>
    <t>其他体育支出</t>
  </si>
  <si>
    <t>新闻出版电影</t>
  </si>
  <si>
    <t>新闻通讯</t>
  </si>
  <si>
    <t>出版发行</t>
  </si>
  <si>
    <t>版权管理</t>
  </si>
  <si>
    <t>电影</t>
  </si>
  <si>
    <t>其他新闻出版电影支出</t>
  </si>
  <si>
    <t>广播电视</t>
  </si>
  <si>
    <t>广播</t>
  </si>
  <si>
    <t>电视</t>
  </si>
  <si>
    <t>监测监管</t>
  </si>
  <si>
    <t>其他广播电视支出</t>
  </si>
  <si>
    <t>其他文化旅游体育与传媒支出</t>
  </si>
  <si>
    <t>宣传文化发展专项支出</t>
  </si>
  <si>
    <t>文化产业发展专项支出</t>
  </si>
  <si>
    <t>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</si>
  <si>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</si>
  <si>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</si>
  <si>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</si>
  <si>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</si>
  <si>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</si>
  <si>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</si>
  <si>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</si>
  <si>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</si>
  <si>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其他人力资源和社会保障管理事务支出</t>
  </si>
  <si>
    <t>民政管理事务</t>
  </si>
  <si>
    <t>社会组织管理</t>
  </si>
  <si>
    <t>行政区划和地名管理</t>
  </si>
  <si>
    <t>基层政权建设和社区治理</t>
  </si>
  <si>
    <t>其他民政管理事务支出</t>
  </si>
  <si>
    <t>补充全国社会保障基金</t>
  </si>
  <si>
    <t>用一般公共预算补充基金</t>
  </si>
  <si>
    <t>国有资本经营预算补充社保基金支出</t>
  </si>
  <si>
    <t>用其他财政资金补充基金</t>
  </si>
  <si>
    <t>行政事业单位养老支出</t>
  </si>
  <si>
    <t>行政单位离退休</t>
  </si>
  <si>
    <t>事业单位离退休</t>
  </si>
  <si>
    <t>离退休人员管理机构</t>
  </si>
  <si>
    <t>机关事业单位基本养老保险缴费支出</t>
  </si>
  <si>
    <t>机关事业单位职业年金缴费支出</t>
  </si>
  <si>
    <t>对机关事业单位基本养老保险基金的补助</t>
  </si>
  <si>
    <t>其他行政事业单位养老支出</t>
  </si>
  <si>
    <t>企业改革补助</t>
  </si>
  <si>
    <t>企业关闭破产补助</t>
  </si>
  <si>
    <t>厂办大集体改革补助</t>
  </si>
  <si>
    <t>其他企业改革发展补助</t>
  </si>
  <si>
    <t>就业补助</t>
  </si>
  <si>
    <t>就业创业服务补贴</t>
  </si>
  <si>
    <t>职业培训补贴</t>
  </si>
  <si>
    <t>社会保险补贴</t>
  </si>
  <si>
    <t>公益性岗位补贴</t>
  </si>
  <si>
    <t>职业技能鉴定补贴</t>
  </si>
  <si>
    <t>就业见习补贴</t>
  </si>
  <si>
    <t>高技能人才培养补助</t>
  </si>
  <si>
    <t>求职创业补贴</t>
  </si>
  <si>
    <t>其他就业补助支出</t>
  </si>
  <si>
    <t>抚恤</t>
  </si>
  <si>
    <t>死亡抚恤</t>
  </si>
  <si>
    <t>伤残抚恤</t>
  </si>
  <si>
    <t>在乡复员、退伍军人生活补助</t>
  </si>
  <si>
    <t>优抚事业单位支出</t>
  </si>
  <si>
    <t>义务兵优待</t>
  </si>
  <si>
    <t>农村籍退役士兵老年生活补助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</si>
  <si>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</si>
  <si>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</si>
  <si>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</si>
  <si>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</si>
  <si>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</si>
  <si>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</si>
  <si>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</si>
  <si>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其他退役安置支出</t>
  </si>
  <si>
    <t>社会福利</t>
  </si>
  <si>
    <t>儿童福利</t>
  </si>
  <si>
    <t>老年福利</t>
  </si>
  <si>
    <t>康复辅具</t>
  </si>
  <si>
    <t>殡葬</t>
  </si>
  <si>
    <t>社会福利事业单位</t>
  </si>
  <si>
    <t>养老服务</t>
  </si>
  <si>
    <t>其他社会福利支出</t>
  </si>
  <si>
    <t>残疾人事业</t>
  </si>
  <si>
    <t>残疾人康复</t>
  </si>
  <si>
    <t>残疾人就业和扶贫</t>
  </si>
  <si>
    <t>残疾人体育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</si>
  <si>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</si>
  <si>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</si>
  <si>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</si>
  <si>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</si>
  <si>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</si>
  <si>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</si>
  <si>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</si>
  <si>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</si>
  <si>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</si>
  <si>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</si>
  <si>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</si>
  <si>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</si>
  <si>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</si>
  <si>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补充道路交通事故社会救助基金</t>
  </si>
  <si>
    <t>交强险增值税补助基金支出</t>
  </si>
  <si>
    <t>交强险罚款收入补助基金支出</t>
  </si>
  <si>
    <t>其他生活救助</t>
  </si>
  <si>
    <t>其他城市生活救助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</si>
  <si>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</si>
  <si>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</si>
  <si>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</si>
  <si>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</si>
  <si>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财政对其他基本养老保险基金的补助</t>
  </si>
  <si>
    <t>财政对其他社会保险基金的补助</t>
  </si>
  <si>
    <t>财政对失业保险基金的补助</t>
  </si>
  <si>
    <t>财政对工伤保险基金的补助</t>
  </si>
  <si>
    <t>财政对生育保险基金的补助</t>
  </si>
  <si>
    <t>其他财政对社会保险基金的补助</t>
  </si>
  <si>
    <t>退役军人管理事务</t>
  </si>
  <si>
    <t>拥军优属</t>
  </si>
  <si>
    <t>部队供应</t>
  </si>
  <si>
    <t>其他退役军人事务管理支出</t>
  </si>
  <si>
    <t>财政代缴社会保险费支出</t>
  </si>
  <si>
    <t>财政代缴城乡居民基本养老保险费支出</t>
  </si>
  <si>
    <t>财政代缴其他社会保险费支出</t>
  </si>
  <si>
    <t>其他社会保障和就业支出</t>
  </si>
  <si>
    <t>卫生健康管理事务</t>
  </si>
  <si>
    <t>其他卫生健康管理事务支出</t>
  </si>
  <si>
    <t>公立医院</t>
  </si>
  <si>
    <t>综合医院</t>
  </si>
  <si>
    <t>中医（民族）医院</t>
  </si>
  <si>
    <t>传染病医院</t>
  </si>
  <si>
    <t>职业病防治医院</t>
  </si>
  <si>
    <t>精神病医院</t>
  </si>
  <si>
    <t>妇幼保健医院</t>
  </si>
  <si>
    <t>儿童医院</t>
  </si>
  <si>
    <t>其他专科医院</t>
  </si>
  <si>
    <t>福利医院</t>
  </si>
  <si>
    <t>行业医院</t>
  </si>
  <si>
    <t>处理医疗欠费</t>
  </si>
  <si>
    <t>康复医院</t>
  </si>
  <si>
    <t>其他公立医院支出</t>
  </si>
  <si>
    <t>基层医疗卫生机构</t>
  </si>
  <si>
    <t>城市社区卫生机构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</si>
  <si>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</si>
  <si>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</si>
  <si>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</si>
  <si>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</si>
  <si>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</si>
  <si>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</si>
  <si>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精神卫生机构</t>
  </si>
  <si>
    <t>应急救治机构</t>
  </si>
  <si>
    <t>采供血机构</t>
  </si>
  <si>
    <t>其他专业公共卫生机构</t>
  </si>
  <si>
    <t>基本公共卫生服务</t>
  </si>
  <si>
    <t>重大公共卫生服务</t>
  </si>
  <si>
    <t>突发公共卫生事件应急处理</t>
  </si>
  <si>
    <t>其他公共卫生支出</t>
  </si>
  <si>
    <t>中医药</t>
  </si>
  <si>
    <t>中医（民族医）药专项</t>
  </si>
  <si>
    <t>其他中医药支出</t>
  </si>
  <si>
    <t>计划生育事务</t>
  </si>
  <si>
    <t>计划生育机构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</si>
  <si>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</si>
  <si>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</si>
  <si>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</si>
  <si>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</si>
  <si>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</si>
  <si>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</si>
  <si>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</si>
  <si>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财政对基本医疗保险基金的补助</t>
  </si>
  <si>
    <t>财政对职工基本医疗保险基金的补助</t>
  </si>
  <si>
    <t>财政对城乡居民基本医疗保险基金的补助</t>
  </si>
  <si>
    <t>财政对其他基本医疗保险基金的补助</t>
  </si>
  <si>
    <t>医疗救助</t>
  </si>
  <si>
    <t>城乡医疗救助</t>
  </si>
  <si>
    <t>疾病应急救助</t>
  </si>
  <si>
    <t>其他医疗救助支出</t>
  </si>
  <si>
    <t>优抚对象医疗</t>
  </si>
  <si>
    <t>优抚对象医疗补助</t>
  </si>
  <si>
    <t>其他优抚对象医疗支出</t>
  </si>
  <si>
    <t>医疗保障管理事务</t>
  </si>
  <si>
    <t>医疗保障政策管理</t>
  </si>
  <si>
    <t>医疗保障经办事务</t>
  </si>
  <si>
    <t>其他医疗保障管理事务支出</t>
  </si>
  <si>
    <t>老龄卫生健康事务</t>
  </si>
  <si>
    <t>其他卫生健康支出</t>
  </si>
  <si>
    <t>环境保护管理事务</t>
  </si>
  <si>
    <t>生态环境保护宣传</t>
  </si>
  <si>
    <t>环境保护法规、规划及标准</t>
  </si>
  <si>
    <t>生态环境国际合作及履约</t>
  </si>
  <si>
    <t>生态环境保护行政许可</t>
  </si>
  <si>
    <t>应对气候变化管理事务</t>
  </si>
  <si>
    <t>其他环境保护管理事务支出</t>
  </si>
  <si>
    <t>环境监测与监察</t>
  </si>
  <si>
    <t>建设项目环评审查与监督</t>
  </si>
  <si>
    <t>核与辐射安全监督</t>
  </si>
  <si>
    <t>其他环境监测与监察支出</t>
  </si>
  <si>
    <t>污染防治</t>
  </si>
  <si>
    <t>大气</t>
  </si>
  <si>
    <t>水体</t>
  </si>
  <si>
    <t>噪声</t>
  </si>
  <si>
    <t>固体废弃物与化学品</t>
  </si>
  <si>
    <t>放射源和放射性废物监管</t>
  </si>
  <si>
    <t>辐射</t>
  </si>
  <si>
    <t>其他污染防治支出</t>
  </si>
  <si>
    <t>自然生态保护</t>
  </si>
  <si>
    <t>生态保护</t>
  </si>
  <si>
    <t>农村环境保护</t>
  </si>
  <si>
    <t>生物及物种资源保护</t>
  </si>
  <si>
    <t>其他自然生态保护支出</t>
  </si>
  <si>
    <t>天然林保护</t>
  </si>
  <si>
    <t>森林管护</t>
  </si>
  <si>
    <t>社会保险补助</t>
  </si>
  <si>
    <t>政策性社会性支出补助</t>
  </si>
  <si>
    <t>天然林保护工程建设</t>
  </si>
  <si>
    <t>停伐补助</t>
  </si>
  <si>
    <t>其他天然林保护支出</t>
  </si>
  <si>
    <t>退耕还林还草</t>
  </si>
  <si>
    <t>退耕现金</t>
  </si>
  <si>
    <t>退耕还林粮食折现补贴</t>
  </si>
  <si>
    <t>退耕还林粮食费用补贴</t>
  </si>
  <si>
    <t>退耕还林工程建设</t>
  </si>
  <si>
    <t>其他退耕还林还草支出</t>
  </si>
  <si>
    <t>风沙荒漠治理</t>
  </si>
  <si>
    <t>京津风沙源治理工程建设</t>
  </si>
  <si>
    <t>其他风沙荒漠治理支出</t>
  </si>
  <si>
    <t>退牧还草</t>
  </si>
  <si>
    <t>退牧还草工程建设</t>
  </si>
  <si>
    <t>其他退牧还草支出</t>
  </si>
  <si>
    <t>已垦草原退耕还草</t>
  </si>
  <si>
    <t>能源节约利用</t>
  </si>
  <si>
    <t>污染减排</t>
  </si>
  <si>
    <t>生态环境监测与信息</t>
  </si>
  <si>
    <t>生态环境执法监察</t>
  </si>
  <si>
    <t>减排专项支出</t>
  </si>
  <si>
    <t>清洁生产专项支出</t>
  </si>
  <si>
    <t>其他污染减排支出</t>
  </si>
  <si>
    <t>可再生能源</t>
  </si>
  <si>
    <t>循环经济</t>
  </si>
  <si>
    <t>能源管理事务</t>
  </si>
  <si>
    <t>能源预测预警</t>
  </si>
  <si>
    <t>能源战略规划与实施</t>
  </si>
  <si>
    <t>能源科技装备</t>
  </si>
  <si>
    <t>能源行业管理</t>
  </si>
  <si>
    <t>能源管理</t>
  </si>
  <si>
    <t>石油储备发展管理</t>
  </si>
  <si>
    <t>能源调查</t>
  </si>
  <si>
    <t>农村电网建设</t>
  </si>
  <si>
    <t>其他能源管理事务支出</t>
  </si>
  <si>
    <t>其他节能环保支出</t>
  </si>
  <si>
    <t>城乡社区管理事务</t>
  </si>
  <si>
    <t>城管执法</t>
  </si>
  <si>
    <t>工程建设标准规范编制与监管</t>
  </si>
  <si>
    <t>工程建设管理</t>
  </si>
  <si>
    <t>市政公用行业市场监管</t>
  </si>
  <si>
    <t>住宅建设与房地产市场监管</t>
  </si>
  <si>
    <t>执业资格注册、资质审查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</si>
  <si>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</si>
  <si>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</si>
  <si>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</si>
  <si>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</si>
  <si>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</si>
  <si>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</si>
  <si>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建设市场管理与监督</t>
  </si>
  <si>
    <t>其他城乡社区支出</t>
  </si>
  <si>
    <t>农业农村</t>
  </si>
  <si>
    <t>农垦运行</t>
  </si>
  <si>
    <t>科技转化与推广服务</t>
  </si>
  <si>
    <t>病虫害控制</t>
  </si>
  <si>
    <t>农产品质量安全</t>
  </si>
  <si>
    <t>执法监管</t>
  </si>
  <si>
    <t>统计监测与信息服务</t>
  </si>
  <si>
    <t>行业业务管理</t>
  </si>
  <si>
    <t>对外交流与合作</t>
  </si>
  <si>
    <t>防灾救灾</t>
  </si>
  <si>
    <t>稳定农民收入补贴</t>
  </si>
  <si>
    <t>农业结构调整补贴</t>
  </si>
  <si>
    <t>农业生产发展</t>
  </si>
  <si>
    <t>水利建设专项收入</t>
  </si>
  <si>
    <t>农村合作经济</t>
  </si>
  <si>
    <t>农产品加工与促销</t>
  </si>
  <si>
    <t>农村社会事业</t>
  </si>
  <si>
    <t>农业资源保护修复与利用</t>
  </si>
  <si>
    <t>农村道路建设</t>
  </si>
  <si>
    <t>成品油价格改革对渔业的补贴</t>
  </si>
  <si>
    <t>对高校毕业生到基层任职补助</t>
  </si>
  <si>
    <t>农田建设</t>
  </si>
  <si>
    <t>其他农业农村支出</t>
  </si>
  <si>
    <t>林业和草原</t>
  </si>
  <si>
    <t>事业机构</t>
  </si>
  <si>
    <t>森林资源培育</t>
  </si>
  <si>
    <t>技术推广与转化</t>
  </si>
  <si>
    <t>森林资源管理</t>
  </si>
  <si>
    <t>森林生态效益补偿</t>
  </si>
  <si>
    <t>自然保护区等管理</t>
  </si>
  <si>
    <t>动植物保护</t>
  </si>
  <si>
    <t>湿地保护</t>
  </si>
  <si>
    <t>执法与监督</t>
  </si>
  <si>
    <t>防沙治沙</t>
  </si>
  <si>
    <t>产业化管理</t>
  </si>
  <si>
    <t>信息管理</t>
  </si>
  <si>
    <t>林区公共支出</t>
  </si>
  <si>
    <t>贷款贴息</t>
  </si>
  <si>
    <t>成品油价格改革对林业的补贴</t>
  </si>
  <si>
    <t>林业草原防灾减灾</t>
  </si>
  <si>
    <t>国家公园</t>
  </si>
  <si>
    <t>草原管理</t>
  </si>
  <si>
    <t>其他林业和草原支出</t>
  </si>
  <si>
    <t>水利</t>
  </si>
  <si>
    <t>水利行业业务管理</t>
  </si>
  <si>
    <t>水利工程建设</t>
  </si>
  <si>
    <t>水利工程运行与维护</t>
  </si>
  <si>
    <t>长江黄河等流域管理</t>
  </si>
  <si>
    <t>水利前期工作</t>
  </si>
  <si>
    <t>水利执法监督</t>
  </si>
  <si>
    <t>水土保持</t>
  </si>
  <si>
    <t>水资源节约管理与保护</t>
  </si>
  <si>
    <t>水质监测</t>
  </si>
  <si>
    <t>水文测报</t>
  </si>
  <si>
    <t>防汛</t>
  </si>
  <si>
    <t>抗旱</t>
  </si>
  <si>
    <t>农村水利</t>
  </si>
  <si>
    <t>水利技术推广</t>
  </si>
  <si>
    <t>国际河流治理与管理</t>
  </si>
  <si>
    <t>江河湖库水系综合整治</t>
  </si>
  <si>
    <t>大中型水库移民后期扶持专项支出</t>
  </si>
  <si>
    <t>水利安全监督</t>
  </si>
  <si>
    <t>水利建设征地及移民支出</t>
  </si>
  <si>
    <t>农村人畜饮水</t>
  </si>
  <si>
    <t>南水北调工程建设</t>
  </si>
  <si>
    <t>南水北调工程管理</t>
  </si>
  <si>
    <t>其他水利支出</t>
  </si>
  <si>
    <t>扶贫</t>
  </si>
  <si>
    <t>农村基础设施建设</t>
  </si>
  <si>
    <t>生产发展</t>
  </si>
  <si>
    <t>社会发展</t>
  </si>
  <si>
    <t>扶贫贷款奖补和贴息</t>
  </si>
  <si>
    <t>“三西”农业建设专项补助</t>
  </si>
  <si>
    <t>扶贫事业机构</t>
  </si>
  <si>
    <t>其他扶贫支出</t>
  </si>
  <si>
    <t>农村综合改革</t>
  </si>
  <si>
    <t>对村级一事一议的补助</t>
  </si>
  <si>
    <t>国有农场办社会职能改革补助</t>
  </si>
  <si>
    <t>对村民委员会和村党支部的补助</t>
  </si>
  <si>
    <t>对村集体经济组织的补助</t>
  </si>
  <si>
    <t>农村综合改革示范试点补助</t>
  </si>
  <si>
    <t>其他农村综合改革支出</t>
  </si>
  <si>
    <t>普惠金融发展支出</t>
  </si>
  <si>
    <t>支持农村金融机构</t>
  </si>
  <si>
    <t>涉农贷款增量奖励</t>
  </si>
  <si>
    <t>农业保险保费补贴</t>
  </si>
  <si>
    <t>创业担保贷款贴息</t>
  </si>
  <si>
    <t>补充创业担保贷款基金</t>
  </si>
  <si>
    <t>其他普惠金融发展支出</t>
  </si>
  <si>
    <t>目标价格补贴</t>
  </si>
  <si>
    <t>棉花目标价格补贴</t>
  </si>
  <si>
    <t>其他目标价格补贴</t>
  </si>
  <si>
    <t>其他农林水支出</t>
  </si>
  <si>
    <t>化解其他公益性乡村债务支出</t>
  </si>
  <si>
    <t>公路水路运输</t>
  </si>
  <si>
    <t>公路建设</t>
  </si>
  <si>
    <t>公路养护</t>
  </si>
  <si>
    <t>交通运输信息化建设</t>
  </si>
  <si>
    <t>公路和运输安全</t>
  </si>
  <si>
    <t>公路还贷专项</t>
  </si>
  <si>
    <t>公路运输管理</t>
  </si>
  <si>
    <t>公路和运输技术标准化建设</t>
  </si>
  <si>
    <t>港口设施</t>
  </si>
  <si>
    <t>航道维护</t>
  </si>
  <si>
    <t>船舶检验</t>
  </si>
  <si>
    <t>救助打捞</t>
  </si>
  <si>
    <t>内河运输</t>
  </si>
  <si>
    <t>远洋运输</t>
  </si>
  <si>
    <t>海事管理</t>
  </si>
  <si>
    <t>航标事业发展支出</t>
  </si>
  <si>
    <t>水路运输管理支出</t>
  </si>
  <si>
    <t>口岸建设</t>
  </si>
  <si>
    <t>取消政府还贷二级公路收费专项支出</t>
  </si>
  <si>
    <t>其他公路水路运输支出</t>
  </si>
  <si>
    <t>铁路运输</t>
  </si>
  <si>
    <t>铁路路网建设</t>
  </si>
  <si>
    <t>铁路还贷专项</t>
  </si>
  <si>
    <t>铁路安全</t>
  </si>
  <si>
    <t>铁路专项运输</t>
  </si>
  <si>
    <t>行业监管</t>
  </si>
  <si>
    <t>其他铁路运输支出</t>
  </si>
  <si>
    <t>民用航空运输</t>
  </si>
  <si>
    <t>机场建设</t>
  </si>
  <si>
    <t>空管系统建设</t>
  </si>
  <si>
    <t>民航还贷专项支出</t>
  </si>
  <si>
    <t>民用航空安全</t>
  </si>
  <si>
    <t>民航专项运输</t>
  </si>
  <si>
    <t>其他民用航空运输支出</t>
  </si>
  <si>
    <t>成品油价格改革对交通运输的补贴</t>
  </si>
  <si>
    <t>对城市公交的补贴</t>
  </si>
  <si>
    <t>对农村道路客运的补贴</t>
  </si>
  <si>
    <t>对出租车的补贴</t>
  </si>
  <si>
    <t>成品油价格改革补贴其他支出</t>
  </si>
  <si>
    <t>邮政业支出</t>
  </si>
  <si>
    <t>邮政普遍服务与特殊服务</t>
  </si>
  <si>
    <t>其他邮政业支出</t>
  </si>
  <si>
    <t>车辆购置税支出</t>
  </si>
  <si>
    <t>车辆购置税用于公路等基础设施建设支出</t>
  </si>
  <si>
    <t>车辆购置税用于农村公路建设支出</t>
  </si>
  <si>
    <t>车辆购置税用于老旧汽车报废更新补贴</t>
  </si>
  <si>
    <t>车辆购置税其他支出</t>
  </si>
  <si>
    <t>其他交通运输支出</t>
  </si>
  <si>
    <t>公共交通运营补助</t>
  </si>
  <si>
    <t>资源勘探开发</t>
  </si>
  <si>
    <t>煤炭勘探开采和洗选</t>
  </si>
  <si>
    <t>石油和天然气勘探开采</t>
  </si>
  <si>
    <t>黑色金属矿勘探和采选</t>
  </si>
  <si>
    <t>有色金属矿勘探和采选</t>
  </si>
  <si>
    <t>非金属矿勘探和采选</t>
  </si>
  <si>
    <t>其他资源勘探业支出</t>
  </si>
  <si>
    <t>制造业</t>
  </si>
  <si>
    <t>纺织业</t>
  </si>
  <si>
    <t>医药制造业</t>
  </si>
  <si>
    <t>非金属矿物制品业</t>
  </si>
  <si>
    <t>通信设备、计算机及其他电子设备制造业</t>
  </si>
  <si>
    <t>交通运输设备制造业</t>
  </si>
  <si>
    <t>电气机械及器材制造业</t>
  </si>
  <si>
    <t>工艺品及其他制造业</t>
  </si>
  <si>
    <t>石油加工、炼焦及核燃料加工业</t>
  </si>
  <si>
    <t>化学原料及化学制品制造业</t>
  </si>
  <si>
    <t>黑色金属冶炼及压延加工业</t>
  </si>
  <si>
    <t>有色金属冶炼及压延加工业</t>
  </si>
  <si>
    <t>其他制造业支出</t>
  </si>
  <si>
    <t>建筑业</t>
  </si>
  <si>
    <t>其他建筑业支出</t>
  </si>
  <si>
    <t>工业和信息产业监管</t>
  </si>
  <si>
    <t>战备应急</t>
  </si>
  <si>
    <t>信息安全建设</t>
  </si>
  <si>
    <t>专用通信</t>
  </si>
  <si>
    <t>无线电监管</t>
  </si>
  <si>
    <t>工业和信息产业战略研究与标准制定</t>
  </si>
  <si>
    <t>工业和信息产业支持</t>
  </si>
  <si>
    <t>电子专项工程</t>
  </si>
  <si>
    <t>技术基础研究</t>
  </si>
  <si>
    <t>其他工业和信息产业监管支出</t>
  </si>
  <si>
    <t>国有资产监管</t>
  </si>
  <si>
    <t>国有企业监事会专项</t>
  </si>
  <si>
    <t>中央企业专项管理</t>
  </si>
  <si>
    <t>其他国有资产监管支出</t>
  </si>
  <si>
    <t>支持中小企业发展和管理支出</t>
  </si>
  <si>
    <t>科技型中小企业技术创新基金</t>
  </si>
  <si>
    <t>中小企业发展专项</t>
  </si>
  <si>
    <t>减免房租补贴</t>
  </si>
  <si>
    <t>其他支持中小企业发展和管理支出</t>
  </si>
  <si>
    <t>其他资源勘探工业信息等支出</t>
  </si>
  <si>
    <t>黄金事务</t>
  </si>
  <si>
    <t>技术改造支出</t>
  </si>
  <si>
    <t>中药材扶持资金支出</t>
  </si>
  <si>
    <t>重点产业振兴和技术改造项目贷款贴息</t>
  </si>
  <si>
    <t>商业流通事务</t>
  </si>
  <si>
    <t>食品流通安全补贴</t>
  </si>
  <si>
    <t>市场监测及信息管理</t>
  </si>
  <si>
    <t>民贸企业补贴</t>
  </si>
  <si>
    <t>民贸民品贷款贴息</t>
  </si>
  <si>
    <t>其他商业流通事务支出</t>
  </si>
  <si>
    <t>涉外发展服务支出</t>
  </si>
  <si>
    <t>外商投资环境建设补助资金</t>
  </si>
  <si>
    <t>其他涉外发展服务支出</t>
  </si>
  <si>
    <t>其他商业服务业等支出</t>
  </si>
  <si>
    <t>服务业基础设施建设</t>
  </si>
  <si>
    <t>金融部门行政支出</t>
  </si>
  <si>
    <t>安全防卫</t>
  </si>
  <si>
    <t>金融部门其他行政支出</t>
  </si>
  <si>
    <t>金融部门监管支出</t>
  </si>
  <si>
    <t>货币发行</t>
  </si>
  <si>
    <t>金融服务</t>
  </si>
  <si>
    <t>反假币</t>
  </si>
  <si>
    <t>重点金融机构监管</t>
  </si>
  <si>
    <t>金融稽查与案件处理</t>
  </si>
  <si>
    <t>金融行业电子化建设</t>
  </si>
  <si>
    <t>从业人员资格考试</t>
  </si>
  <si>
    <t>反洗钱</t>
  </si>
  <si>
    <t>金融部门其他监管支出</t>
  </si>
  <si>
    <t>金融发展支出</t>
  </si>
  <si>
    <t>政策性银行亏损补贴</t>
  </si>
  <si>
    <t>利息费用补贴支出</t>
  </si>
  <si>
    <t>补充资本金</t>
  </si>
  <si>
    <t>风险基金补助</t>
  </si>
  <si>
    <t>其他金融发展支出</t>
  </si>
  <si>
    <t>其他金融支出</t>
  </si>
  <si>
    <t>重点企业贷款贴息</t>
  </si>
  <si>
    <t>一般公共服务</t>
  </si>
  <si>
    <t>教育</t>
  </si>
  <si>
    <t>文化体育与传媒</t>
  </si>
  <si>
    <t>医疗卫生</t>
  </si>
  <si>
    <t>节能环保</t>
  </si>
  <si>
    <t>农业</t>
  </si>
  <si>
    <t>交通运输</t>
  </si>
  <si>
    <t>住房保障</t>
  </si>
  <si>
    <t>自然资源事务</t>
  </si>
  <si>
    <t>自然资源规划及管理</t>
  </si>
  <si>
    <t>自然资源利用与保护</t>
  </si>
  <si>
    <t>自然资源社会公益服务</t>
  </si>
  <si>
    <t>自然资源行业业务管理</t>
  </si>
  <si>
    <t>自然资源调查与确权登记</t>
  </si>
  <si>
    <t>土地资源储备支出</t>
  </si>
  <si>
    <t>地质矿产资源与环境调查</t>
  </si>
  <si>
    <t>地质勘查与矿产资源管理</t>
  </si>
  <si>
    <t>地质转产项目财政贴息</t>
  </si>
  <si>
    <t>国外风险勘查</t>
  </si>
  <si>
    <t>地质勘查基金（周转金）支出</t>
  </si>
  <si>
    <t>海域与海岛管理</t>
  </si>
  <si>
    <t>自然资源国际合作与海洋权益维护</t>
  </si>
  <si>
    <t>自然资源卫星</t>
  </si>
  <si>
    <t>极地考察</t>
  </si>
  <si>
    <t>深海调查与资源开发</t>
  </si>
  <si>
    <t>海港航标维护</t>
  </si>
  <si>
    <t>海水淡化</t>
  </si>
  <si>
    <t>无居民海岛使用金支出</t>
  </si>
  <si>
    <t>海洋战略规划与预警监测</t>
  </si>
  <si>
    <t>基础测绘与地理信息监管</t>
  </si>
  <si>
    <t>其他自然资源事务支出</t>
  </si>
  <si>
    <t>气象事务</t>
  </si>
  <si>
    <t>气象事业机构</t>
  </si>
  <si>
    <t>气象探测</t>
  </si>
  <si>
    <t>气象信息传输及管理</t>
  </si>
  <si>
    <t>气象预报预测</t>
  </si>
  <si>
    <t>气象服务</t>
  </si>
  <si>
    <t>气象装备保障维护</t>
  </si>
  <si>
    <t>气象基础设施建设与维修</t>
  </si>
  <si>
    <t>气象卫星</t>
  </si>
  <si>
    <t>气象法规与标准</t>
  </si>
  <si>
    <t>气象资金审计稽查</t>
  </si>
  <si>
    <t>其他气象事务支出</t>
  </si>
  <si>
    <t>其他自然资源海洋气象等支出</t>
  </si>
  <si>
    <t>保障性安居工程支出</t>
  </si>
  <si>
    <t>廉租住房</t>
  </si>
  <si>
    <t>沉陷区治理</t>
  </si>
  <si>
    <t>棚户区改造</t>
  </si>
  <si>
    <t>少数民族地区游牧民定居工程</t>
  </si>
  <si>
    <t>农村危房改造</t>
  </si>
  <si>
    <t>公共租赁住房</t>
  </si>
  <si>
    <t>保障性住房租金补贴</t>
  </si>
  <si>
    <t>老旧小区改造</t>
  </si>
  <si>
    <t>住房租赁市场发展</t>
  </si>
  <si>
    <t>其他保障性安居工程支出</t>
  </si>
  <si>
    <t>住房改革支出</t>
  </si>
  <si>
    <t>住房公积金</t>
  </si>
  <si>
    <t>提租补贴</t>
  </si>
  <si>
    <t>购房补贴</t>
  </si>
  <si>
    <t>城乡社区住宅</t>
  </si>
  <si>
    <t>公有住房建设和维修改造支出</t>
  </si>
  <si>
    <t>住房公积金管理</t>
  </si>
  <si>
    <t>其他城乡社区住宅支出</t>
  </si>
  <si>
    <t>粮油事务</t>
  </si>
  <si>
    <t>粮食财务与审计支出</t>
  </si>
  <si>
    <t>粮食信息统计</t>
  </si>
  <si>
    <t>粮食专项业务活动</t>
  </si>
  <si>
    <t>国家粮油差价补贴</t>
  </si>
  <si>
    <t>粮食财务挂账利息补贴</t>
  </si>
  <si>
    <t>粮食财务挂账消化款</t>
  </si>
  <si>
    <t>处理陈化粮补贴</t>
  </si>
  <si>
    <t>粮食风险基金</t>
  </si>
  <si>
    <t>粮油市场调控专项资金</t>
  </si>
  <si>
    <t>其他粮油事务支出</t>
  </si>
  <si>
    <t>物资事务</t>
  </si>
  <si>
    <t>铁路专用线</t>
  </si>
  <si>
    <t>护库武警和民兵支出</t>
  </si>
  <si>
    <t>物资保管与保养</t>
  </si>
  <si>
    <t>专项贷款利息</t>
  </si>
  <si>
    <t>物资转移</t>
  </si>
  <si>
    <t>物资轮换</t>
  </si>
  <si>
    <t>仓库建设</t>
  </si>
  <si>
    <t>仓库安防</t>
  </si>
  <si>
    <t>其他物资事务支出</t>
  </si>
  <si>
    <t>能源储备</t>
  </si>
  <si>
    <t>石油储备</t>
  </si>
  <si>
    <t>天然铀能源储备</t>
  </si>
  <si>
    <t>煤炭储备</t>
  </si>
  <si>
    <t>其他能源储备支出</t>
  </si>
  <si>
    <t>粮油储备</t>
  </si>
  <si>
    <t>储备粮油补贴</t>
  </si>
  <si>
    <t>储备粮油差价补贴</t>
  </si>
  <si>
    <t>储备粮（油）库建设</t>
  </si>
  <si>
    <t>最低收购价政策支出</t>
  </si>
  <si>
    <t>其他粮油储备支出</t>
  </si>
  <si>
    <t>重要商品储备</t>
  </si>
  <si>
    <t>棉花储备</t>
  </si>
  <si>
    <t>食糖储备</t>
  </si>
  <si>
    <t>肉类储备</t>
  </si>
  <si>
    <t>化肥储备</t>
  </si>
  <si>
    <t>农药储备</t>
  </si>
  <si>
    <t>边销茶储备</t>
  </si>
  <si>
    <t>羊毛储备</t>
  </si>
  <si>
    <t>医药储备</t>
  </si>
  <si>
    <t>食盐储备</t>
  </si>
  <si>
    <t>战略物资储备</t>
  </si>
  <si>
    <t>应急物资储备</t>
  </si>
  <si>
    <t>其他重要商品储备支出</t>
  </si>
  <si>
    <t>应急管理事务</t>
  </si>
  <si>
    <t>灾害风险防治</t>
  </si>
  <si>
    <t>国务院安委会专项</t>
  </si>
  <si>
    <t>安全监管</t>
  </si>
  <si>
    <t>安全生产基础</t>
  </si>
  <si>
    <t>应急救援</t>
  </si>
  <si>
    <t>应急管理</t>
  </si>
  <si>
    <t>其他应急管理支出</t>
  </si>
  <si>
    <t>消防事务</t>
  </si>
  <si>
    <t>消防应急救援</t>
  </si>
  <si>
    <t>其他消防事务支出</t>
  </si>
  <si>
    <t>森林消防事务</t>
  </si>
  <si>
    <t>森林消防应急救援</t>
  </si>
  <si>
    <t>其他森林消防事务支出</t>
  </si>
  <si>
    <t>煤矿安全</t>
  </si>
  <si>
    <t>煤矿安全监察事务</t>
  </si>
  <si>
    <t>煤矿应急救援事务</t>
  </si>
  <si>
    <t>其他煤矿安全支出</t>
  </si>
  <si>
    <t>地震事务</t>
  </si>
  <si>
    <t>地震监测</t>
  </si>
  <si>
    <t>地震预测预报</t>
  </si>
  <si>
    <t>地震灾害预防</t>
  </si>
  <si>
    <t>地震应急救援</t>
  </si>
  <si>
    <t>地震环境探察</t>
  </si>
  <si>
    <t>防震减灾信息管理</t>
  </si>
  <si>
    <t>防震减灾基础管理</t>
  </si>
  <si>
    <t>地震事业机构</t>
  </si>
  <si>
    <t>其他地震事务支出</t>
  </si>
  <si>
    <t>自然灾害防治</t>
  </si>
  <si>
    <t>地质灾害防治</t>
  </si>
  <si>
    <t>森林草原防灾减灾</t>
  </si>
  <si>
    <t>其他自然灾害防治支出</t>
  </si>
  <si>
    <t>自然灾害救灾及恢复重建支出</t>
  </si>
  <si>
    <t>中央自然灾害生活补助</t>
  </si>
  <si>
    <t>地方自然灾害生活补助</t>
  </si>
  <si>
    <t>自然灾害救灾补助</t>
  </si>
  <si>
    <t>自然灾害灾后重建补助</t>
  </si>
  <si>
    <t>其他自然灾害救灾及恢复重建支出</t>
  </si>
  <si>
    <t>其他灾害防治及应急管理支出</t>
  </si>
  <si>
    <t>年初预留</t>
  </si>
  <si>
    <t>返还性支出</t>
  </si>
  <si>
    <t>所得税基数返还支出</t>
  </si>
  <si>
    <t>成品油税费改革税收返还支出</t>
  </si>
  <si>
    <t>增值税税收返还支出</t>
  </si>
  <si>
    <t>消费税税收返还支出</t>
  </si>
  <si>
    <t>增值税“五五分享”税收返还支出</t>
  </si>
  <si>
    <t>其他返还性支出</t>
  </si>
  <si>
    <t>一般性转移支付</t>
  </si>
  <si>
    <t>体制补助支出</t>
  </si>
  <si>
    <t>均衡性转移支付支出</t>
  </si>
  <si>
    <t>县级基本财力保障机制奖补资金支出</t>
  </si>
  <si>
    <t>结算补助支出</t>
  </si>
  <si>
    <t>资源枯竭型城市转移支付补助支出</t>
  </si>
  <si>
    <t>企业事业单位划转补助支出</t>
  </si>
  <si>
    <t>产粮（油）大县奖励资金支出</t>
  </si>
  <si>
    <t>重点生态功能区转移支付支出</t>
  </si>
  <si>
    <t>固定数额补助支出</t>
  </si>
  <si>
    <t>革命老区转移支付支出</t>
  </si>
  <si>
    <t>民族地区转移支付支出</t>
  </si>
  <si>
    <t>边境地区转移支付支出</t>
  </si>
  <si>
    <t>贫困地区转移支付支出</t>
  </si>
  <si>
    <t>一般公共服务共同财政事权转移支付支出</t>
  </si>
  <si>
    <t>外交共同财政事权转移支付支出</t>
  </si>
  <si>
    <t>国防共同财政事权转移支付支出</t>
  </si>
  <si>
    <t>公共安全共同财政事权转移支付支出</t>
  </si>
  <si>
    <t>教育共同财政事权转移支付支出</t>
  </si>
  <si>
    <t>科学技术共同财政事权转移支付支出</t>
  </si>
  <si>
    <t>文化旅游体育与传媒共同财政事权转移支付支出</t>
  </si>
  <si>
    <t>社会保障和就业共同财政事权转移支付支出</t>
  </si>
  <si>
    <t>医疗卫生共同财政事权转移支付支出</t>
  </si>
  <si>
    <t>节能环保共同财政事权转移支付支出</t>
  </si>
  <si>
    <t>城乡社区共同财政事权转移支付支出</t>
  </si>
  <si>
    <t>农林水共同财政事权转移支付支出</t>
  </si>
  <si>
    <t>交通运输共同财政事权转移支付支出</t>
  </si>
  <si>
    <t>资源勘探信息等共同财政事权转移支付支出</t>
  </si>
  <si>
    <t>商业服务业等共同财政事权转移支付支出</t>
  </si>
  <si>
    <t>金融共同财政事权转移支付支出</t>
  </si>
  <si>
    <t>自然资源海洋气象等共同财政事权转移支付支出</t>
  </si>
  <si>
    <t>住房保障共同财政事权转移支付支出</t>
  </si>
  <si>
    <t>粮油物资储备共同财政事权转移支付支出</t>
  </si>
  <si>
    <t>灾害防治及应急管理共同财政事权转移支付支出</t>
  </si>
  <si>
    <t>其他共同财政事权转移支付支出</t>
  </si>
  <si>
    <t>其他一般性转移支付支出</t>
  </si>
  <si>
    <t>专项转移支付</t>
  </si>
  <si>
    <t>外交</t>
  </si>
  <si>
    <t>国防</t>
  </si>
  <si>
    <t>公共安全</t>
  </si>
  <si>
    <t>科学技术</t>
  </si>
  <si>
    <t>文化旅游体育与传媒</t>
  </si>
  <si>
    <t>社会保障和就业</t>
  </si>
  <si>
    <t>卫生健康</t>
  </si>
  <si>
    <t>城乡社区</t>
  </si>
  <si>
    <t>农林水</t>
  </si>
  <si>
    <t>资源勘探信息等</t>
  </si>
  <si>
    <t>商业服务业等</t>
  </si>
  <si>
    <t>金融</t>
  </si>
  <si>
    <t>自然资源海洋气象等</t>
  </si>
  <si>
    <t>粮油物资储备</t>
  </si>
  <si>
    <t>灾害防治及应急管理</t>
  </si>
  <si>
    <t>国有资本经营预算转移支付</t>
  </si>
  <si>
    <t>国有资本经营预算转移支付支出</t>
  </si>
  <si>
    <t>国有资本经营预算上解支出</t>
  </si>
  <si>
    <t>体制上解支出</t>
  </si>
  <si>
    <t>专项上解支出</t>
  </si>
  <si>
    <t>调出资金</t>
  </si>
  <si>
    <t>政府性基金预算调出资金</t>
  </si>
  <si>
    <t>国有资本经营预算调出资金</t>
  </si>
  <si>
    <t>抗疫特别国债调出资金</t>
  </si>
  <si>
    <t>其他调出资金</t>
  </si>
  <si>
    <t>年终结余</t>
  </si>
  <si>
    <t>一般公共预算年终结余</t>
  </si>
  <si>
    <t>政府性基金年终结余</t>
  </si>
  <si>
    <t>社会保险基金预算年终结余</t>
  </si>
  <si>
    <t>其他年终结余</t>
  </si>
  <si>
    <t>债务转贷支出</t>
  </si>
  <si>
    <t>地方政府一般债券转贷支出</t>
  </si>
  <si>
    <t>地方政府向外国政府借款转贷支出</t>
  </si>
  <si>
    <t>地方政府向国际组织借款转贷支出</t>
  </si>
  <si>
    <t>地方政府其他一般债务转贷支出</t>
  </si>
  <si>
    <t>海南省高等级公路车辆通行附加费债务转贷支出</t>
  </si>
  <si>
    <t>港口建设费债务转贷支出</t>
  </si>
  <si>
    <t>国家电影事业发展专项资金债务转贷支出</t>
  </si>
  <si>
    <t>国有土地使用权出让金债务转贷支出</t>
  </si>
  <si>
    <t>农业土地开发资金债务转贷支出</t>
  </si>
  <si>
    <t>大中型水库库区基金债务转贷支出</t>
  </si>
  <si>
    <t>城市基础设施配套费债务转贷支出</t>
  </si>
  <si>
    <t>小型水库移民扶助基金债务转贷支出</t>
  </si>
  <si>
    <t>国家重大水利工程建设基金债务转贷支出</t>
  </si>
  <si>
    <t>车辆通行费债务转贷支出</t>
  </si>
  <si>
    <t>污水处理费债务转贷支出</t>
  </si>
  <si>
    <t>土地储备专项债券转贷支出</t>
  </si>
  <si>
    <t>政府收费公路专项债券转贷支出</t>
  </si>
  <si>
    <t>棚户区改造专项债券转贷支出</t>
  </si>
  <si>
    <t>其他地方自行试点项目收益专项债券转贷支出</t>
  </si>
  <si>
    <t>其他地方政府债务转贷支出</t>
  </si>
  <si>
    <t>社会保险基金上解下拨支出</t>
  </si>
  <si>
    <t>社会保险基金补助下级支出</t>
  </si>
  <si>
    <t>社会保险基金上解上级支出</t>
  </si>
  <si>
    <t>安排预算稳定调节基金</t>
  </si>
  <si>
    <t>补充预算周转金</t>
  </si>
  <si>
    <t>社会保险基金转移支出</t>
  </si>
  <si>
    <t>往来资金</t>
  </si>
  <si>
    <t>与下级往来</t>
  </si>
  <si>
    <t>借出款项</t>
  </si>
  <si>
    <t>其他应收款</t>
  </si>
  <si>
    <t>其他应付款</t>
  </si>
  <si>
    <t>基建拨款</t>
  </si>
  <si>
    <t>应付代管资金</t>
  </si>
  <si>
    <t>应付国库集中支付结余</t>
  </si>
  <si>
    <t>预拨经费</t>
  </si>
  <si>
    <t>中央政府国内债务还本支出</t>
  </si>
  <si>
    <t>中央政府国外债务还本支出</t>
  </si>
  <si>
    <t>地方政府一般债务还本支出</t>
  </si>
  <si>
    <t>地方政府一般债券还本支出</t>
  </si>
  <si>
    <t>地方政府向外国政府借款还本支出</t>
  </si>
  <si>
    <t>地方政府向国际组织借款还本支出</t>
  </si>
  <si>
    <t>地方政府其他一般债务还本支出</t>
  </si>
  <si>
    <t>中央政府国内债务付息支出</t>
  </si>
  <si>
    <t>中央政府国外债务付息支出</t>
  </si>
  <si>
    <t>地方政府一般债务付息支出</t>
  </si>
  <si>
    <t>地方政府一般债券付息支出</t>
  </si>
  <si>
    <t>地方政府向外国政府借款付息支出</t>
  </si>
  <si>
    <t>地方政府向国际组织借款付息支出</t>
  </si>
  <si>
    <t>地方政府其他一般债务付息支出</t>
  </si>
  <si>
    <t>中央政府国内债务发行费用支出</t>
  </si>
  <si>
    <t>中央政府国外债务发行费用支出</t>
  </si>
  <si>
    <t>地方政府一般债务发行费用支出</t>
  </si>
  <si>
    <t>地方政府专项债务发行费用支出</t>
  </si>
  <si>
    <t>海南省高等级公路车辆通行附加费债务发行费用支出</t>
  </si>
  <si>
    <t>港口建设费债务发行费用支出</t>
  </si>
  <si>
    <t>国家电影事业发展专项资金债务发行费用支出</t>
  </si>
  <si>
    <t>国有土地使用权出让金债务发行费用支出</t>
  </si>
  <si>
    <t>农业土地开发资金债务发行费用支出</t>
  </si>
  <si>
    <t>大中型水库库区基金债务发行费用支出</t>
  </si>
  <si>
    <t>城市基础设施配套费债务发行费用支出</t>
  </si>
  <si>
    <t>小型水库移民扶助基金债务发行费用支出</t>
  </si>
  <si>
    <t>国家重大水利工程建设基金债务发行费用支出</t>
  </si>
  <si>
    <t>车辆通行费债务发行费用支出</t>
  </si>
  <si>
    <t>污水处理费债务发行费用支出</t>
  </si>
  <si>
    <t>土地储备专项债券发行费用支出</t>
  </si>
  <si>
    <t>政府收费公路专项债券发行费用支出</t>
  </si>
  <si>
    <t>棚户区改造专项债券发行费用支出</t>
  </si>
  <si>
    <t>其他地方自行试点项目收益专项债券发行费用支出</t>
  </si>
  <si>
    <t>其他政府性基金债务发行费用支出</t>
  </si>
  <si>
    <t>表9-1</t>
  </si>
  <si>
    <t>2021年一般公共预算本级支出明细表</t>
  </si>
  <si>
    <t>表5</t>
  </si>
  <si>
    <t>2021年一般公共预算基本支出情况表(按部门经济分类)</t>
  </si>
  <si>
    <t>经济分类科目</t>
  </si>
  <si>
    <t>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</si>
  <si>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</si>
  <si>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</si>
  <si>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</si>
  <si>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</si>
  <si>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</si>
  <si>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</si>
  <si>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</si>
  <si>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</si>
  <si>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</si>
  <si>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</si>
  <si>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</si>
  <si>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</si>
  <si>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</si>
  <si>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</si>
  <si>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</si>
  <si>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</si>
  <si>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</si>
  <si>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</si>
  <si>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</si>
  <si>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</si>
  <si>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</si>
  <si>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</si>
  <si>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</si>
  <si>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</si>
  <si>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</si>
  <si>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</si>
  <si>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</si>
  <si>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</si>
  <si>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</si>
  <si>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</si>
  <si>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</si>
  <si>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</si>
  <si>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</si>
  <si>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</si>
  <si>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</si>
  <si>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</si>
  <si>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</si>
  <si>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</si>
  <si>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</si>
  <si>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</si>
  <si>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</si>
  <si>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</si>
  <si>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</si>
  <si>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</si>
  <si>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</si>
  <si>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</si>
  <si>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</si>
  <si>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助学金</t>
  </si>
  <si>
    <t>奖励金</t>
  </si>
  <si>
    <t>个人农业生产补贴</t>
  </si>
  <si>
    <t>其他对个人和家庭的补助</t>
  </si>
  <si>
    <t>资本性支出</t>
  </si>
  <si>
    <t>房屋建筑物构建</t>
  </si>
  <si>
    <t>办公设备购置</t>
  </si>
  <si>
    <t>专用设备购置</t>
  </si>
  <si>
    <t>信息网络及软件购置更新</t>
  </si>
  <si>
    <t>其他资本性支出</t>
  </si>
  <si>
    <t>表5-1</t>
  </si>
  <si>
    <t>2021年一般公共预算本级基本支出情况表(按部门经济分类)</t>
  </si>
  <si>
    <t>表6</t>
  </si>
  <si>
    <t>2021年一般公共预算基本支出情况表（按政府经济科目）</t>
  </si>
  <si>
    <t>政府经济分类科目</t>
  </si>
  <si>
    <t>基本支出</t>
  </si>
  <si>
    <t>机关工资福利支出</t>
  </si>
  <si>
    <t>工资奖金津补贴</t>
  </si>
  <si>
    <t>社会保障缴费</t>
  </si>
  <si>
    <t>机关商品和服务支出</t>
  </si>
  <si>
    <t>办公经费</t>
  </si>
  <si>
    <t>会议会</t>
  </si>
  <si>
    <t>专用材料购置费</t>
  </si>
  <si>
    <t>机关资本性支出</t>
  </si>
  <si>
    <t>基础设施建设</t>
  </si>
  <si>
    <t>公务用车购置</t>
  </si>
  <si>
    <t>土地征迁补偿和安置支出</t>
  </si>
  <si>
    <t>设备购置</t>
  </si>
  <si>
    <t>大型修缮</t>
  </si>
  <si>
    <t>对事业单位经常性补助</t>
  </si>
  <si>
    <t>其他对事业单位补助</t>
  </si>
  <si>
    <t>对事业单位资本性补助</t>
  </si>
  <si>
    <t>资本性支出（一）</t>
  </si>
  <si>
    <t>资本性支出（二）</t>
  </si>
  <si>
    <t>社会福利和救助</t>
  </si>
  <si>
    <t>离退休费</t>
  </si>
  <si>
    <t>其他对个人和家庭补助</t>
  </si>
  <si>
    <t>表6-1</t>
  </si>
  <si>
    <t>2021年一般公共预算本级基本支出情况表（按政府经济科目）</t>
  </si>
  <si>
    <t>表7</t>
  </si>
  <si>
    <t>2021年花垣县一般公共预算税收返还和转移支付表（草案）</t>
  </si>
  <si>
    <t>收 入</t>
  </si>
  <si>
    <t>支出</t>
  </si>
  <si>
    <t xml:space="preserve">   1.部门预算-人员工资</t>
  </si>
  <si>
    <t xml:space="preserve">   2.部门预算-运转经费</t>
  </si>
  <si>
    <t xml:space="preserve">   3.部门预算-基本民生</t>
  </si>
  <si>
    <t xml:space="preserve">   4.县本级-专项支出</t>
  </si>
  <si>
    <t xml:space="preserve">   5．上解支出</t>
  </si>
  <si>
    <t xml:space="preserve">   6、提前下达2021年转移支付支出</t>
  </si>
  <si>
    <t xml:space="preserve">   7.地方政府新增债券安排支出</t>
  </si>
  <si>
    <t xml:space="preserve">   8.上年结转支出</t>
  </si>
  <si>
    <t>9.预计上级转移支付补助</t>
  </si>
  <si>
    <t>支出合计</t>
  </si>
  <si>
    <t>表7-1</t>
  </si>
  <si>
    <t>花垣县2021年一般公共预算税收返还和转移支付预算分地区表</t>
  </si>
  <si>
    <t>地区</t>
  </si>
  <si>
    <t>税收返还</t>
  </si>
  <si>
    <t>花垣县</t>
  </si>
  <si>
    <t>表2</t>
  </si>
  <si>
    <t xml:space="preserve"> 2021年花垣县政府性基金预算收入表（草案）</t>
  </si>
  <si>
    <t>收入</t>
  </si>
  <si>
    <t>2021年
预算数</t>
  </si>
  <si>
    <t xml:space="preserve">一、地方农网还贷收入 </t>
  </si>
  <si>
    <t>一、地方农网还贷支出</t>
  </si>
  <si>
    <t>二、国有土地收益基金收入（土地计提5%）</t>
  </si>
  <si>
    <t>土地价款6亿计提5%（国有土地收益金）增减挂2亿</t>
  </si>
  <si>
    <t>二、国有出地收益基金收入安排的支出</t>
  </si>
  <si>
    <t>三、农业土地开发资金收入</t>
  </si>
  <si>
    <t>三、农业土地开发资金收入安排的支出</t>
  </si>
  <si>
    <t>四、国有土地使用权出让金收入</t>
  </si>
  <si>
    <t>四、国有土地使用权出让金收入安排的支出</t>
  </si>
  <si>
    <t>五、城市基础设施配套费收入</t>
  </si>
  <si>
    <t>五、城市基础设施配套费收入安排的支出</t>
  </si>
  <si>
    <t>六、污水处理费收入</t>
  </si>
  <si>
    <t>六、污水处理费收入安排的支出</t>
  </si>
  <si>
    <t>七、其他政府性基金收入</t>
  </si>
  <si>
    <t>七、其他政府性基金收入安排的支出</t>
  </si>
  <si>
    <t>八、国有土地使用权出让收入对应专项债务收入安排的支出</t>
  </si>
  <si>
    <t>政府性基金本年收入合计</t>
  </si>
  <si>
    <t>政府性基金本年支出合计</t>
  </si>
  <si>
    <t>提前下达上级转移支付收入</t>
  </si>
  <si>
    <t>提前下达上级转移支付支出</t>
  </si>
  <si>
    <t>上年结余</t>
  </si>
  <si>
    <t>政府性基金预算调入一般公共预算</t>
  </si>
  <si>
    <t>结转下年支出</t>
  </si>
  <si>
    <t>政府性基金收入合计</t>
  </si>
  <si>
    <t>政府性基金支出合计</t>
  </si>
  <si>
    <t>表2-1</t>
  </si>
  <si>
    <t>表2-2</t>
  </si>
  <si>
    <t xml:space="preserve"> 2021年花垣县政府性基金预算支出表（草案）</t>
  </si>
  <si>
    <t>支  出</t>
  </si>
  <si>
    <t>备  注</t>
  </si>
  <si>
    <t>表2-3</t>
  </si>
  <si>
    <t xml:space="preserve"> 2021年花垣县政府性基金转移支付表（草案）</t>
  </si>
  <si>
    <t>表2-4</t>
  </si>
  <si>
    <t>花垣县2021年政府性基金转移支付预算分地区表</t>
  </si>
  <si>
    <t>表3</t>
  </si>
  <si>
    <t>2021年花垣县国有资本经营预算收入支出表（草案）</t>
  </si>
  <si>
    <t>支    出</t>
  </si>
  <si>
    <t>国有控股公司股利、股息收入</t>
  </si>
  <si>
    <t>其他国有资本经营预算支出</t>
  </si>
  <si>
    <t>国有资产经营维修维护费</t>
  </si>
  <si>
    <t>国有参股公司股利、股息收入</t>
  </si>
  <si>
    <t>其中:民爆公司股权收入10万元</t>
  </si>
  <si>
    <t>国有资本经营预算调入公共预算支出</t>
  </si>
  <si>
    <t>金融企业股利、股息收入</t>
  </si>
  <si>
    <t>其中:农业商业银行分红收入200万、长行村镇银行分红收入100万</t>
  </si>
  <si>
    <t>国有资本经营本年收入合计</t>
  </si>
  <si>
    <t>国有资本经营本年支出合计</t>
  </si>
  <si>
    <t>国有资本经营收入合计</t>
  </si>
  <si>
    <t>国有资本经营支出合计</t>
  </si>
  <si>
    <t>表3-1</t>
  </si>
  <si>
    <t>2021年花垣县国有资本经营预算收入表（草案）</t>
  </si>
  <si>
    <t>表3-2</t>
  </si>
  <si>
    <t>2021年花垣县国有资本经营预算支出表（草案）</t>
  </si>
  <si>
    <t>表4</t>
  </si>
  <si>
    <t>2021年社会保险基金预算收入表（草案）</t>
  </si>
  <si>
    <t>万元</t>
  </si>
  <si>
    <t>项        目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</si>
  <si>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</si>
  <si>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</si>
  <si>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</si>
  <si>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</si>
  <si>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失业保险基金</t>
  </si>
  <si>
    <t>上年结转</t>
  </si>
  <si>
    <t>一、收入</t>
  </si>
  <si>
    <t xml:space="preserve">    其中:1.社会保险费收入</t>
  </si>
  <si>
    <t xml:space="preserve">         2.利息收入</t>
  </si>
  <si>
    <t xml:space="preserve">         3.财政补贴收入</t>
  </si>
  <si>
    <t xml:space="preserve">         4.委托投资收益</t>
  </si>
  <si>
    <t xml:space="preserve">         5.其他收入</t>
  </si>
  <si>
    <t xml:space="preserve">         6.转移收入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</si>
  <si>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</si>
  <si>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</si>
  <si>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</si>
  <si>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</si>
  <si>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2.其他支出</t>
  </si>
  <si>
    <t xml:space="preserve">         3.转移支出</t>
  </si>
  <si>
    <t xml:space="preserve">         4.中央调剂基金支出（中央专用）</t>
  </si>
  <si>
    <t xml:space="preserve">         5.中央调剂资金支出（省级专用）</t>
  </si>
  <si>
    <t xml:space="preserve">         6.上解支出</t>
  </si>
  <si>
    <t>三、本年收支结余</t>
  </si>
  <si>
    <t>四、年末滚存结余</t>
  </si>
  <si>
    <t>2021年社会保险基金预算支出表（草案）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</si>
</sst>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_ "/>
    <numFmt numFmtId="179" formatCode="0_ "/>
    <numFmt numFmtId="180" formatCode="0_);[Red]\(0\)"/>
  </numFmts>
  <fonts count="60">
    <font>
      <sz val="11"/>
      <color indexed="8"/>
      <name val="宋体"/>
      <charset val="134"/>
      <scheme val="minor"/>
    </font>
    <font>
      <sz val="10"/>
      <name val="微软雅黑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微软雅黑"/>
      <charset val="134"/>
    </font>
    <font>
      <sz val="20"/>
      <color indexed="8"/>
      <name val="微软雅黑"/>
      <charset val="134"/>
    </font>
    <font>
      <sz val="20"/>
      <name val="微软雅黑"/>
      <charset val="134"/>
    </font>
    <font>
      <sz val="12"/>
      <color indexed="8"/>
      <name val="微软雅黑"/>
      <charset val="134"/>
    </font>
    <font>
      <sz val="11"/>
      <color indexed="8"/>
      <name val="微软雅黑"/>
      <charset val="134"/>
    </font>
    <font>
      <sz val="11"/>
      <color indexed="12"/>
      <name val="宋体"/>
      <charset val="134"/>
    </font>
    <font>
      <b/>
      <sz val="18"/>
      <color indexed="8"/>
      <name val="微软雅黑"/>
      <charset val="134"/>
    </font>
    <font>
      <b/>
      <sz val="12"/>
      <color indexed="8"/>
      <name val="微软雅黑"/>
      <charset val="134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b/>
      <sz val="16"/>
      <color indexed="8"/>
      <name val="微软雅黑"/>
      <charset val="134"/>
    </font>
    <font>
      <sz val="11"/>
      <color indexed="8"/>
      <name val="宋体"/>
      <charset val="134"/>
    </font>
    <font>
      <sz val="14"/>
      <name val="微软雅黑"/>
      <charset val="134"/>
    </font>
    <font>
      <sz val="18"/>
      <color indexed="8"/>
      <name val="微软雅黑"/>
      <charset val="134"/>
    </font>
    <font>
      <b/>
      <sz val="11"/>
      <color indexed="8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2"/>
      <name val="微软雅黑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sz val="11"/>
      <name val="楷体_GB2312"/>
      <charset val="134"/>
    </font>
    <font>
      <sz val="12"/>
      <color indexed="10"/>
      <name val="微软雅黑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sz val="9"/>
      <color rgb="FF00B050"/>
      <name val="宋体"/>
      <charset val="134"/>
    </font>
    <font>
      <sz val="9"/>
      <color rgb="FF00B0F0"/>
      <name val="宋体"/>
      <charset val="134"/>
    </font>
    <font>
      <sz val="10"/>
      <color indexed="8"/>
      <name val="宋体"/>
      <charset val="134"/>
    </font>
    <font>
      <sz val="11"/>
      <color rgb="FF00B050"/>
      <name val="微软雅黑"/>
      <charset val="134"/>
    </font>
    <font>
      <sz val="11"/>
      <color rgb="FF00B0F0"/>
      <name val="微软雅黑"/>
      <charset val="134"/>
    </font>
    <font>
      <b/>
      <sz val="14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20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0" fontId="3" fillId="0" borderId="0"/>
    <xf numFmtId="41" fontId="39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9" fillId="15" borderId="21" applyNumberFormat="0" applyFont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2" fillId="19" borderId="24" applyNumberFormat="0" applyAlignment="0" applyProtection="0">
      <alignment vertical="center"/>
    </xf>
    <xf numFmtId="0" fontId="53" fillId="19" borderId="20" applyNumberFormat="0" applyAlignment="0" applyProtection="0">
      <alignment vertical="center"/>
    </xf>
    <xf numFmtId="0" fontId="54" fillId="20" borderId="25" applyNumberForma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" fillId="0" borderId="0"/>
    <xf numFmtId="0" fontId="40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2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02">
    <xf numFmtId="0" fontId="0" fillId="0" borderId="0" xfId="0">
      <alignment vertical="center"/>
    </xf>
    <xf numFmtId="0" fontId="1" fillId="0" borderId="0" xfId="55" applyFont="1" applyFill="1" applyBorder="1" applyAlignment="1">
      <alignment wrapText="1"/>
    </xf>
    <xf numFmtId="177" fontId="1" fillId="0" borderId="0" xfId="55" applyNumberFormat="1" applyFont="1" applyFill="1" applyBorder="1" applyAlignment="1">
      <alignment wrapText="1"/>
    </xf>
    <xf numFmtId="0" fontId="2" fillId="0" borderId="0" xfId="55" applyFont="1" applyFill="1" applyBorder="1" applyAlignment="1"/>
    <xf numFmtId="0" fontId="3" fillId="0" borderId="0" xfId="55">
      <alignment vertical="center"/>
    </xf>
    <xf numFmtId="177" fontId="4" fillId="0" borderId="0" xfId="55" applyNumberFormat="1" applyFont="1" applyFill="1" applyBorder="1" applyAlignment="1">
      <alignment horizontal="center" wrapText="1"/>
    </xf>
    <xf numFmtId="0" fontId="5" fillId="2" borderId="0" xfId="55" applyNumberFormat="1" applyFont="1" applyFill="1" applyBorder="1" applyAlignment="1" applyProtection="1">
      <alignment horizontal="center" vertical="center" wrapText="1"/>
    </xf>
    <xf numFmtId="177" fontId="5" fillId="2" borderId="0" xfId="55" applyNumberFormat="1" applyFont="1" applyFill="1" applyBorder="1" applyAlignment="1" applyProtection="1">
      <alignment horizontal="center" vertical="center" wrapText="1"/>
    </xf>
    <xf numFmtId="177" fontId="6" fillId="2" borderId="0" xfId="55" applyNumberFormat="1" applyFont="1" applyFill="1" applyBorder="1" applyAlignment="1" applyProtection="1">
      <alignment wrapText="1"/>
    </xf>
    <xf numFmtId="0" fontId="7" fillId="0" borderId="0" xfId="56" applyFont="1" applyFill="1">
      <alignment vertical="center"/>
    </xf>
    <xf numFmtId="177" fontId="7" fillId="2" borderId="1" xfId="55" applyNumberFormat="1" applyFont="1" applyFill="1" applyBorder="1" applyAlignment="1" applyProtection="1">
      <alignment vertical="center" wrapText="1"/>
    </xf>
    <xf numFmtId="177" fontId="1" fillId="2" borderId="2" xfId="55" applyNumberFormat="1" applyFont="1" applyFill="1" applyBorder="1" applyAlignment="1" applyProtection="1">
      <alignment wrapText="1"/>
    </xf>
    <xf numFmtId="177" fontId="7" fillId="2" borderId="1" xfId="55" applyNumberFormat="1" applyFont="1" applyFill="1" applyBorder="1" applyAlignment="1" applyProtection="1">
      <alignment horizontal="center" vertical="center" wrapText="1"/>
    </xf>
    <xf numFmtId="0" fontId="7" fillId="2" borderId="3" xfId="55" applyNumberFormat="1" applyFont="1" applyFill="1" applyBorder="1" applyAlignment="1" applyProtection="1">
      <alignment horizontal="center" vertical="center" wrapText="1"/>
    </xf>
    <xf numFmtId="177" fontId="7" fillId="2" borderId="4" xfId="55" applyNumberFormat="1" applyFont="1" applyFill="1" applyBorder="1" applyAlignment="1" applyProtection="1">
      <alignment horizontal="center" vertical="center" wrapText="1"/>
    </xf>
    <xf numFmtId="177" fontId="7" fillId="2" borderId="5" xfId="55" applyNumberFormat="1" applyFont="1" applyFill="1" applyBorder="1" applyAlignment="1" applyProtection="1">
      <alignment horizontal="center" vertical="center" wrapText="1"/>
    </xf>
    <xf numFmtId="177" fontId="7" fillId="2" borderId="6" xfId="55" applyNumberFormat="1" applyFont="1" applyFill="1" applyBorder="1" applyAlignment="1" applyProtection="1">
      <alignment horizontal="center" vertical="center" wrapText="1"/>
    </xf>
    <xf numFmtId="177" fontId="7" fillId="2" borderId="3" xfId="55" applyNumberFormat="1" applyFont="1" applyFill="1" applyBorder="1" applyAlignment="1" applyProtection="1">
      <alignment horizontal="center" vertical="center" wrapText="1"/>
    </xf>
    <xf numFmtId="0" fontId="7" fillId="2" borderId="7" xfId="55" applyNumberFormat="1" applyFont="1" applyFill="1" applyBorder="1" applyAlignment="1" applyProtection="1">
      <alignment horizontal="center" vertical="center" wrapText="1"/>
    </xf>
    <xf numFmtId="41" fontId="7" fillId="0" borderId="3" xfId="55" applyNumberFormat="1" applyFont="1" applyFill="1" applyBorder="1" applyAlignment="1" applyProtection="1">
      <alignment horizontal="center" vertical="center" wrapText="1"/>
    </xf>
    <xf numFmtId="0" fontId="7" fillId="2" borderId="7" xfId="55" applyNumberFormat="1" applyFont="1" applyFill="1" applyBorder="1" applyAlignment="1" applyProtection="1">
      <alignment horizontal="left" vertical="center" wrapText="1"/>
    </xf>
    <xf numFmtId="41" fontId="7" fillId="0" borderId="8" xfId="55" applyNumberFormat="1" applyFont="1" applyFill="1" applyBorder="1" applyAlignment="1" applyProtection="1">
      <alignment horizontal="center" vertical="center" wrapText="1"/>
    </xf>
    <xf numFmtId="0" fontId="7" fillId="2" borderId="3" xfId="55" applyNumberFormat="1" applyFont="1" applyFill="1" applyBorder="1" applyAlignment="1" applyProtection="1">
      <alignment horizontal="left" vertical="center" wrapText="1"/>
    </xf>
    <xf numFmtId="41" fontId="7" fillId="0" borderId="4" xfId="55" applyNumberFormat="1" applyFont="1" applyFill="1" applyBorder="1" applyAlignment="1" applyProtection="1">
      <alignment horizontal="center" vertical="center" wrapText="1"/>
    </xf>
    <xf numFmtId="0" fontId="7" fillId="2" borderId="3" xfId="55" applyNumberFormat="1" applyFont="1" applyFill="1" applyBorder="1" applyAlignment="1" applyProtection="1">
      <alignment vertical="center" wrapText="1"/>
    </xf>
    <xf numFmtId="41" fontId="7" fillId="0" borderId="9" xfId="55" applyNumberFormat="1" applyFont="1" applyFill="1" applyBorder="1" applyAlignment="1" applyProtection="1">
      <alignment horizontal="center" vertical="center" wrapText="1"/>
    </xf>
    <xf numFmtId="41" fontId="4" fillId="0" borderId="5" xfId="55" applyNumberFormat="1" applyFont="1" applyFill="1" applyBorder="1" applyAlignment="1"/>
    <xf numFmtId="41" fontId="4" fillId="0" borderId="3" xfId="55" applyNumberFormat="1" applyFont="1" applyFill="1" applyBorder="1" applyAlignment="1">
      <alignment horizontal="center"/>
    </xf>
    <xf numFmtId="41" fontId="7" fillId="0" borderId="5" xfId="55" applyNumberFormat="1" applyFont="1" applyFill="1" applyBorder="1" applyAlignment="1" applyProtection="1">
      <alignment horizontal="center" vertical="center" wrapText="1"/>
    </xf>
    <xf numFmtId="41" fontId="7" fillId="0" borderId="10" xfId="55" applyNumberFormat="1" applyFont="1" applyFill="1" applyBorder="1" applyAlignment="1" applyProtection="1">
      <alignment horizontal="center" vertical="center" wrapText="1"/>
    </xf>
    <xf numFmtId="41" fontId="7" fillId="0" borderId="7" xfId="55" applyNumberFormat="1" applyFont="1" applyFill="1" applyBorder="1" applyAlignment="1" applyProtection="1">
      <alignment horizontal="center" vertical="center" wrapText="1"/>
    </xf>
    <xf numFmtId="0" fontId="8" fillId="2" borderId="3" xfId="55" applyNumberFormat="1" applyFont="1" applyFill="1" applyBorder="1" applyAlignment="1" applyProtection="1">
      <alignment horizontal="left" vertical="center" wrapText="1"/>
    </xf>
    <xf numFmtId="41" fontId="8" fillId="0" borderId="3" xfId="55" applyNumberFormat="1" applyFont="1" applyFill="1" applyBorder="1" applyAlignment="1" applyProtection="1">
      <alignment horizontal="center" vertical="center" wrapText="1"/>
    </xf>
    <xf numFmtId="41" fontId="8" fillId="0" borderId="4" xfId="55" applyNumberFormat="1" applyFont="1" applyFill="1" applyBorder="1" applyAlignment="1" applyProtection="1">
      <alignment horizontal="center" vertical="center" wrapText="1"/>
    </xf>
    <xf numFmtId="177" fontId="9" fillId="0" borderId="0" xfId="55" applyNumberFormat="1" applyFont="1" applyFill="1" applyBorder="1" applyAlignment="1" applyProtection="1">
      <alignment horizontal="center" vertical="center" wrapText="1"/>
    </xf>
    <xf numFmtId="0" fontId="4" fillId="0" borderId="0" xfId="55" applyFont="1">
      <alignment vertical="center"/>
    </xf>
    <xf numFmtId="41" fontId="4" fillId="0" borderId="0" xfId="55" applyNumberFormat="1" applyFont="1">
      <alignment vertical="center"/>
    </xf>
    <xf numFmtId="0" fontId="4" fillId="0" borderId="0" xfId="55" applyFont="1" applyAlignment="1">
      <alignment horizontal="right" vertical="center"/>
    </xf>
    <xf numFmtId="0" fontId="10" fillId="0" borderId="0" xfId="42" applyFont="1" applyFill="1" applyAlignment="1">
      <alignment horizontal="center" vertical="center" wrapText="1"/>
    </xf>
    <xf numFmtId="176" fontId="4" fillId="0" borderId="2" xfId="57" applyNumberFormat="1" applyFont="1" applyFill="1" applyBorder="1" applyAlignment="1">
      <alignment horizontal="left" vertical="center" wrapText="1"/>
    </xf>
    <xf numFmtId="0" fontId="4" fillId="0" borderId="0" xfId="57" applyFont="1" applyFill="1" applyBorder="1" applyAlignment="1"/>
    <xf numFmtId="41" fontId="4" fillId="0" borderId="0" xfId="57" applyNumberFormat="1" applyFont="1" applyFill="1" applyAlignment="1"/>
    <xf numFmtId="0" fontId="7" fillId="0" borderId="0" xfId="57" applyFont="1" applyFill="1" applyAlignment="1">
      <alignment horizontal="right" vertical="center"/>
    </xf>
    <xf numFmtId="0" fontId="11" fillId="0" borderId="11" xfId="57" applyFont="1" applyFill="1" applyBorder="1" applyAlignment="1">
      <alignment horizontal="center" vertical="center"/>
    </xf>
    <xf numFmtId="0" fontId="11" fillId="0" borderId="12" xfId="57" applyFont="1" applyFill="1" applyBorder="1" applyAlignment="1">
      <alignment horizontal="center" vertical="center"/>
    </xf>
    <xf numFmtId="0" fontId="11" fillId="0" borderId="5" xfId="57" applyFont="1" applyFill="1" applyBorder="1" applyAlignment="1">
      <alignment horizontal="center" vertical="center"/>
    </xf>
    <xf numFmtId="0" fontId="11" fillId="0" borderId="5" xfId="57" applyFont="1" applyFill="1" applyBorder="1" applyAlignment="1">
      <alignment horizontal="center" vertical="center" wrapText="1"/>
    </xf>
    <xf numFmtId="41" fontId="11" fillId="0" borderId="5" xfId="57" applyNumberFormat="1" applyFont="1" applyFill="1" applyBorder="1" applyAlignment="1">
      <alignment horizontal="center" vertical="center" wrapText="1"/>
    </xf>
    <xf numFmtId="0" fontId="7" fillId="0" borderId="5" xfId="57" applyFont="1" applyFill="1" applyBorder="1" applyAlignment="1">
      <alignment horizontal="center" vertical="center" wrapText="1"/>
    </xf>
    <xf numFmtId="41" fontId="7" fillId="0" borderId="11" xfId="57" applyNumberFormat="1" applyFont="1" applyFill="1" applyBorder="1" applyAlignment="1">
      <alignment horizontal="center" vertical="center"/>
    </xf>
    <xf numFmtId="0" fontId="7" fillId="0" borderId="13" xfId="57" applyFont="1" applyFill="1" applyBorder="1" applyAlignment="1">
      <alignment horizontal="center" vertical="center" wrapText="1"/>
    </xf>
    <xf numFmtId="0" fontId="7" fillId="0" borderId="14" xfId="57" applyFont="1" applyFill="1" applyBorder="1" applyAlignment="1">
      <alignment horizontal="center" vertical="center" wrapText="1"/>
    </xf>
    <xf numFmtId="41" fontId="7" fillId="0" borderId="13" xfId="57" applyNumberFormat="1" applyFont="1" applyFill="1" applyBorder="1" applyAlignment="1">
      <alignment horizontal="center" vertical="center"/>
    </xf>
    <xf numFmtId="0" fontId="7" fillId="0" borderId="15" xfId="57" applyFont="1" applyFill="1" applyBorder="1" applyAlignment="1">
      <alignment horizontal="center" vertical="center" wrapText="1"/>
    </xf>
    <xf numFmtId="41" fontId="7" fillId="0" borderId="15" xfId="57" applyNumberFormat="1" applyFont="1" applyFill="1" applyBorder="1" applyAlignment="1">
      <alignment horizontal="center" vertical="center"/>
    </xf>
    <xf numFmtId="0" fontId="7" fillId="0" borderId="11" xfId="57" applyFont="1" applyFill="1" applyBorder="1" applyAlignment="1">
      <alignment horizontal="center" vertical="center" wrapText="1"/>
    </xf>
    <xf numFmtId="0" fontId="7" fillId="0" borderId="5" xfId="57" applyFont="1" applyFill="1" applyBorder="1" applyAlignment="1">
      <alignment horizontal="center" vertical="center"/>
    </xf>
    <xf numFmtId="0" fontId="7" fillId="0" borderId="14" xfId="57" applyFont="1" applyFill="1" applyBorder="1" applyAlignment="1">
      <alignment horizontal="center" vertical="center"/>
    </xf>
    <xf numFmtId="41" fontId="11" fillId="0" borderId="11" xfId="57" applyNumberFormat="1" applyFont="1" applyFill="1" applyBorder="1" applyAlignment="1">
      <alignment horizontal="center" vertical="center"/>
    </xf>
    <xf numFmtId="0" fontId="11" fillId="0" borderId="14" xfId="57" applyFont="1" applyFill="1" applyBorder="1" applyAlignment="1">
      <alignment horizontal="center" vertical="center"/>
    </xf>
    <xf numFmtId="0" fontId="12" fillId="0" borderId="0" xfId="56" applyFill="1" applyAlignment="1">
      <alignment horizontal="center" vertical="center"/>
    </xf>
    <xf numFmtId="0" fontId="13" fillId="0" borderId="0" xfId="56" applyFont="1" applyAlignment="1">
      <alignment horizontal="left" vertical="center"/>
    </xf>
    <xf numFmtId="0" fontId="12" fillId="0" borderId="0" xfId="56">
      <alignment vertical="center"/>
    </xf>
    <xf numFmtId="43" fontId="4" fillId="0" borderId="0" xfId="55" applyNumberFormat="1" applyFont="1" applyFill="1" applyBorder="1" applyAlignment="1">
      <alignment horizontal="right" wrapText="1"/>
    </xf>
    <xf numFmtId="0" fontId="14" fillId="0" borderId="0" xfId="56" applyFont="1" applyAlignment="1">
      <alignment horizontal="center" vertical="center"/>
    </xf>
    <xf numFmtId="0" fontId="8" fillId="0" borderId="0" xfId="56" applyFont="1" applyFill="1">
      <alignment vertical="center"/>
    </xf>
    <xf numFmtId="43" fontId="8" fillId="0" borderId="0" xfId="56" applyNumberFormat="1" applyFont="1" applyAlignment="1">
      <alignment horizontal="center" vertical="center"/>
    </xf>
    <xf numFmtId="0" fontId="8" fillId="3" borderId="5" xfId="56" applyFont="1" applyFill="1" applyBorder="1" applyAlignment="1">
      <alignment horizontal="center" vertical="center"/>
    </xf>
    <xf numFmtId="0" fontId="15" fillId="3" borderId="5" xfId="56" applyFont="1" applyFill="1" applyBorder="1" applyAlignment="1">
      <alignment horizontal="center" vertical="center"/>
    </xf>
    <xf numFmtId="0" fontId="8" fillId="0" borderId="5" xfId="56" applyFont="1" applyFill="1" applyBorder="1" applyAlignment="1">
      <alignment horizontal="center" vertical="center"/>
    </xf>
    <xf numFmtId="43" fontId="8" fillId="0" borderId="5" xfId="56" applyNumberFormat="1" applyFont="1" applyFill="1" applyBorder="1" applyAlignment="1">
      <alignment horizontal="center" vertical="center"/>
    </xf>
    <xf numFmtId="0" fontId="12" fillId="0" borderId="5" xfId="56" applyFill="1" applyBorder="1" applyAlignment="1">
      <alignment horizontal="center" vertical="center"/>
    </xf>
    <xf numFmtId="0" fontId="8" fillId="0" borderId="0" xfId="57" applyFont="1" applyFill="1" applyBorder="1" applyAlignment="1">
      <alignment vertical="center"/>
    </xf>
    <xf numFmtId="41" fontId="16" fillId="0" borderId="0" xfId="61" applyNumberFormat="1" applyFont="1" applyFill="1" applyBorder="1" applyAlignment="1" applyProtection="1">
      <alignment vertical="center"/>
    </xf>
    <xf numFmtId="0" fontId="16" fillId="0" borderId="0" xfId="61" applyNumberFormat="1" applyFont="1" applyFill="1" applyBorder="1" applyAlignment="1" applyProtection="1">
      <alignment vertical="center"/>
    </xf>
    <xf numFmtId="0" fontId="16" fillId="0" borderId="0" xfId="61" applyNumberFormat="1" applyFont="1" applyFill="1" applyBorder="1" applyAlignment="1" applyProtection="1">
      <alignment vertical="center" wrapText="1"/>
    </xf>
    <xf numFmtId="0" fontId="1" fillId="0" borderId="0" xfId="61" applyNumberFormat="1" applyFont="1" applyFill="1" applyBorder="1" applyAlignment="1" applyProtection="1">
      <alignment horizontal="right" vertical="center"/>
    </xf>
    <xf numFmtId="0" fontId="17" fillId="0" borderId="0" xfId="42" applyFont="1" applyFill="1" applyBorder="1" applyAlignment="1">
      <alignment horizontal="center" vertical="center" wrapText="1"/>
    </xf>
    <xf numFmtId="0" fontId="8" fillId="0" borderId="2" xfId="61" applyNumberFormat="1" applyFont="1" applyFill="1" applyBorder="1" applyAlignment="1" applyProtection="1">
      <alignment horizontal="left" vertical="center" wrapText="1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41" fontId="4" fillId="0" borderId="0" xfId="55" applyNumberFormat="1" applyFont="1" applyFill="1" applyAlignment="1">
      <alignment vertical="center"/>
    </xf>
    <xf numFmtId="0" fontId="8" fillId="0" borderId="2" xfId="61" applyNumberFormat="1" applyFont="1" applyFill="1" applyBorder="1" applyAlignment="1" applyProtection="1">
      <alignment horizontal="center" vertical="center"/>
    </xf>
    <xf numFmtId="0" fontId="18" fillId="0" borderId="5" xfId="61" applyNumberFormat="1" applyFont="1" applyFill="1" applyBorder="1" applyAlignment="1" applyProtection="1">
      <alignment horizontal="center" vertical="center" wrapText="1"/>
    </xf>
    <xf numFmtId="41" fontId="19" fillId="0" borderId="5" xfId="55" applyNumberFormat="1" applyFont="1" applyFill="1" applyBorder="1" applyAlignment="1">
      <alignment horizontal="center" vertical="center" wrapText="1"/>
    </xf>
    <xf numFmtId="0" fontId="18" fillId="0" borderId="5" xfId="61" applyNumberFormat="1" applyFont="1" applyFill="1" applyBorder="1" applyAlignment="1" applyProtection="1">
      <alignment horizontal="center" vertical="center"/>
    </xf>
    <xf numFmtId="0" fontId="8" fillId="0" borderId="5" xfId="61" applyNumberFormat="1" applyFont="1" applyFill="1" applyBorder="1" applyAlignment="1" applyProtection="1">
      <alignment horizontal="left" vertical="center" wrapText="1"/>
    </xf>
    <xf numFmtId="41" fontId="8" fillId="0" borderId="5" xfId="61" applyNumberFormat="1" applyFont="1" applyFill="1" applyBorder="1" applyAlignment="1" applyProtection="1">
      <alignment horizontal="center" vertical="center"/>
    </xf>
    <xf numFmtId="0" fontId="8" fillId="0" borderId="5" xfId="61" applyNumberFormat="1" applyFont="1" applyFill="1" applyBorder="1" applyAlignment="1" applyProtection="1">
      <alignment horizontal="center" vertical="center"/>
    </xf>
    <xf numFmtId="41" fontId="8" fillId="0" borderId="0" xfId="61" applyNumberFormat="1" applyFont="1" applyFill="1" applyBorder="1" applyAlignment="1" applyProtection="1">
      <alignment horizontal="center" vertical="center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41" fontId="8" fillId="0" borderId="16" xfId="61" applyNumberFormat="1" applyFont="1" applyFill="1" applyBorder="1" applyAlignment="1" applyProtection="1">
      <alignment horizontal="center" vertical="center"/>
    </xf>
    <xf numFmtId="0" fontId="8" fillId="0" borderId="16" xfId="61" applyNumberFormat="1" applyFont="1" applyFill="1" applyBorder="1" applyAlignment="1" applyProtection="1">
      <alignment horizontal="center" vertical="center"/>
    </xf>
    <xf numFmtId="0" fontId="20" fillId="0" borderId="16" xfId="61" applyNumberFormat="1" applyFont="1" applyFill="1" applyBorder="1" applyAlignment="1" applyProtection="1">
      <alignment horizontal="center" vertical="center" wrapText="1"/>
    </xf>
    <xf numFmtId="41" fontId="8" fillId="0" borderId="17" xfId="61" applyNumberFormat="1" applyFont="1" applyFill="1" applyBorder="1" applyAlignment="1" applyProtection="1">
      <alignment horizontal="center" vertical="center"/>
    </xf>
    <xf numFmtId="0" fontId="8" fillId="0" borderId="14" xfId="47" applyFont="1" applyFill="1" applyBorder="1" applyAlignment="1">
      <alignment horizontal="center" vertical="center" wrapText="1"/>
    </xf>
    <xf numFmtId="41" fontId="20" fillId="0" borderId="5" xfId="61" applyNumberFormat="1" applyFont="1" applyFill="1" applyBorder="1" applyAlignment="1" applyProtection="1">
      <alignment horizontal="center" vertical="center"/>
    </xf>
    <xf numFmtId="41" fontId="18" fillId="0" borderId="5" xfId="61" applyNumberFormat="1" applyFont="1" applyFill="1" applyBorder="1" applyAlignment="1" applyProtection="1">
      <alignment horizontal="center" vertical="center"/>
    </xf>
    <xf numFmtId="0" fontId="21" fillId="0" borderId="0" xfId="55" applyFont="1">
      <alignment vertical="center"/>
    </xf>
    <xf numFmtId="0" fontId="17" fillId="0" borderId="0" xfId="42" applyFont="1" applyFill="1" applyAlignment="1">
      <alignment horizontal="center" vertical="center" wrapText="1"/>
    </xf>
    <xf numFmtId="0" fontId="8" fillId="0" borderId="2" xfId="61" applyNumberFormat="1" applyFont="1" applyFill="1" applyBorder="1" applyAlignment="1" applyProtection="1">
      <alignment vertical="center" wrapText="1"/>
    </xf>
    <xf numFmtId="0" fontId="11" fillId="0" borderId="5" xfId="61" applyNumberFormat="1" applyFont="1" applyFill="1" applyBorder="1" applyAlignment="1" applyProtection="1">
      <alignment horizontal="center" vertical="center" wrapText="1"/>
    </xf>
    <xf numFmtId="41" fontId="21" fillId="0" borderId="5" xfId="55" applyNumberFormat="1" applyFont="1" applyFill="1" applyBorder="1" applyAlignment="1">
      <alignment horizontal="center" vertical="center" wrapText="1"/>
    </xf>
    <xf numFmtId="0" fontId="11" fillId="0" borderId="5" xfId="61" applyNumberFormat="1" applyFont="1" applyFill="1" applyBorder="1" applyAlignment="1" applyProtection="1">
      <alignment horizontal="center" vertical="center"/>
    </xf>
    <xf numFmtId="0" fontId="7" fillId="0" borderId="2" xfId="61" applyNumberFormat="1" applyFont="1" applyFill="1" applyBorder="1" applyAlignment="1" applyProtection="1">
      <alignment vertical="center" wrapText="1"/>
    </xf>
    <xf numFmtId="0" fontId="7" fillId="0" borderId="2" xfId="61" applyNumberFormat="1" applyFont="1" applyFill="1" applyBorder="1" applyAlignment="1" applyProtection="1">
      <alignment horizontal="center" vertical="center"/>
    </xf>
    <xf numFmtId="0" fontId="7" fillId="0" borderId="5" xfId="61" applyNumberFormat="1" applyFont="1" applyFill="1" applyBorder="1" applyAlignment="1" applyProtection="1">
      <alignment horizontal="left" vertical="center" wrapText="1"/>
    </xf>
    <xf numFmtId="41" fontId="7" fillId="0" borderId="5" xfId="61" applyNumberFormat="1" applyFont="1" applyFill="1" applyBorder="1" applyAlignment="1" applyProtection="1">
      <alignment horizontal="center" vertical="center"/>
    </xf>
    <xf numFmtId="0" fontId="7" fillId="0" borderId="5" xfId="61" applyNumberFormat="1" applyFont="1" applyFill="1" applyBorder="1" applyAlignment="1" applyProtection="1">
      <alignment horizontal="center" vertical="center"/>
    </xf>
    <xf numFmtId="41" fontId="7" fillId="0" borderId="0" xfId="61" applyNumberFormat="1" applyFont="1" applyFill="1" applyBorder="1" applyAlignment="1" applyProtection="1">
      <alignment horizontal="center" vertical="center"/>
    </xf>
    <xf numFmtId="0" fontId="7" fillId="0" borderId="5" xfId="61" applyNumberFormat="1" applyFont="1" applyFill="1" applyBorder="1" applyAlignment="1" applyProtection="1">
      <alignment horizontal="center" vertical="center" wrapText="1"/>
    </xf>
    <xf numFmtId="41" fontId="7" fillId="0" borderId="16" xfId="61" applyNumberFormat="1" applyFont="1" applyFill="1" applyBorder="1" applyAlignment="1" applyProtection="1">
      <alignment horizontal="center" vertical="center"/>
    </xf>
    <xf numFmtId="0" fontId="7" fillId="0" borderId="16" xfId="61" applyNumberFormat="1" applyFont="1" applyFill="1" applyBorder="1" applyAlignment="1" applyProtection="1">
      <alignment horizontal="center" vertical="center"/>
    </xf>
    <xf numFmtId="0" fontId="4" fillId="0" borderId="16" xfId="61" applyNumberFormat="1" applyFont="1" applyFill="1" applyBorder="1" applyAlignment="1" applyProtection="1">
      <alignment horizontal="center" vertical="center" wrapText="1"/>
    </xf>
    <xf numFmtId="41" fontId="4" fillId="0" borderId="5" xfId="61" applyNumberFormat="1" applyFont="1" applyFill="1" applyBorder="1" applyAlignment="1" applyProtection="1">
      <alignment horizontal="center" vertical="center"/>
    </xf>
    <xf numFmtId="41" fontId="11" fillId="0" borderId="5" xfId="61" applyNumberFormat="1" applyFont="1" applyFill="1" applyBorder="1" applyAlignment="1" applyProtection="1">
      <alignment horizontal="center" vertical="center"/>
    </xf>
    <xf numFmtId="0" fontId="13" fillId="0" borderId="0" xfId="56" applyFont="1">
      <alignment vertical="center"/>
    </xf>
    <xf numFmtId="43" fontId="13" fillId="0" borderId="0" xfId="56" applyNumberFormat="1" applyFont="1" applyAlignment="1">
      <alignment horizontal="center" vertical="center"/>
    </xf>
    <xf numFmtId="0" fontId="8" fillId="0" borderId="0" xfId="56" applyFont="1">
      <alignment vertical="center"/>
    </xf>
    <xf numFmtId="0" fontId="22" fillId="0" borderId="0" xfId="55" applyFont="1" applyFill="1" applyBorder="1" applyAlignment="1">
      <alignment vertical="center" wrapText="1"/>
    </xf>
    <xf numFmtId="0" fontId="23" fillId="0" borderId="0" xfId="55" applyFont="1" applyFill="1" applyBorder="1" applyAlignment="1">
      <alignment vertical="center" wrapText="1"/>
    </xf>
    <xf numFmtId="0" fontId="4" fillId="0" borderId="0" xfId="55" applyFont="1" applyFill="1" applyBorder="1" applyAlignment="1">
      <alignment horizontal="left" vertical="center" wrapText="1"/>
    </xf>
    <xf numFmtId="41" fontId="4" fillId="0" borderId="0" xfId="55" applyNumberFormat="1" applyFont="1" applyFill="1" applyBorder="1" applyAlignment="1">
      <alignment vertical="center" wrapText="1"/>
    </xf>
    <xf numFmtId="0" fontId="4" fillId="0" borderId="0" xfId="55" applyFont="1" applyFill="1" applyBorder="1" applyAlignment="1">
      <alignment vertical="center" wrapText="1"/>
    </xf>
    <xf numFmtId="0" fontId="3" fillId="0" borderId="0" xfId="55" applyFill="1" applyBorder="1" applyAlignment="1">
      <alignment vertical="center" wrapText="1"/>
    </xf>
    <xf numFmtId="0" fontId="16" fillId="0" borderId="0" xfId="55" applyFont="1" applyFill="1" applyBorder="1" applyAlignment="1">
      <alignment horizontal="right" vertical="center" wrapText="1"/>
    </xf>
    <xf numFmtId="0" fontId="10" fillId="0" borderId="0" xfId="42" applyFont="1" applyFill="1" applyBorder="1" applyAlignment="1">
      <alignment horizontal="center" vertical="center" wrapText="1"/>
    </xf>
    <xf numFmtId="0" fontId="20" fillId="0" borderId="0" xfId="55" applyFont="1" applyFill="1" applyBorder="1" applyAlignment="1">
      <alignment horizontal="left" vertical="center" wrapText="1"/>
    </xf>
    <xf numFmtId="41" fontId="20" fillId="0" borderId="0" xfId="55" applyNumberFormat="1" applyFont="1" applyFill="1" applyBorder="1" applyAlignment="1">
      <alignment vertical="center" wrapText="1"/>
    </xf>
    <xf numFmtId="0" fontId="20" fillId="0" borderId="0" xfId="55" applyFont="1" applyFill="1" applyBorder="1" applyAlignment="1">
      <alignment vertical="center" wrapText="1"/>
    </xf>
    <xf numFmtId="0" fontId="4" fillId="0" borderId="2" xfId="55" applyFont="1" applyFill="1" applyBorder="1" applyAlignment="1">
      <alignment horizontal="center" vertical="center"/>
    </xf>
    <xf numFmtId="0" fontId="21" fillId="3" borderId="11" xfId="55" applyFont="1" applyFill="1" applyBorder="1" applyAlignment="1">
      <alignment horizontal="center" vertical="center" wrapText="1"/>
    </xf>
    <xf numFmtId="41" fontId="21" fillId="3" borderId="12" xfId="55" applyNumberFormat="1" applyFont="1" applyFill="1" applyBorder="1" applyAlignment="1">
      <alignment horizontal="center" vertical="center" wrapText="1"/>
    </xf>
    <xf numFmtId="0" fontId="21" fillId="3" borderId="12" xfId="55" applyFont="1" applyFill="1" applyBorder="1" applyAlignment="1">
      <alignment horizontal="center" vertical="center" wrapText="1"/>
    </xf>
    <xf numFmtId="0" fontId="21" fillId="3" borderId="16" xfId="55" applyFont="1" applyFill="1" applyBorder="1" applyAlignment="1">
      <alignment horizontal="center" vertical="center" wrapText="1"/>
    </xf>
    <xf numFmtId="0" fontId="21" fillId="3" borderId="5" xfId="55" applyFont="1" applyFill="1" applyBorder="1" applyAlignment="1">
      <alignment horizontal="center" vertical="center" wrapText="1"/>
    </xf>
    <xf numFmtId="41" fontId="21" fillId="3" borderId="5" xfId="55" applyNumberFormat="1" applyFont="1" applyFill="1" applyBorder="1" applyAlignment="1">
      <alignment horizontal="center" vertical="center" wrapText="1"/>
    </xf>
    <xf numFmtId="0" fontId="21" fillId="3" borderId="14" xfId="55" applyFont="1" applyFill="1" applyBorder="1" applyAlignment="1">
      <alignment horizontal="center" vertical="center" wrapText="1"/>
    </xf>
    <xf numFmtId="41" fontId="21" fillId="3" borderId="14" xfId="55" applyNumberFormat="1" applyFont="1" applyFill="1" applyBorder="1" applyAlignment="1">
      <alignment horizontal="center" vertical="center" wrapText="1"/>
    </xf>
    <xf numFmtId="0" fontId="4" fillId="0" borderId="5" xfId="55" applyFont="1" applyFill="1" applyBorder="1" applyAlignment="1">
      <alignment horizontal="left" vertical="center" wrapText="1"/>
    </xf>
    <xf numFmtId="41" fontId="4" fillId="0" borderId="5" xfId="55" applyNumberFormat="1" applyFont="1" applyFill="1" applyBorder="1" applyAlignment="1">
      <alignment horizontal="center" vertical="center" wrapText="1"/>
    </xf>
    <xf numFmtId="0" fontId="4" fillId="0" borderId="5" xfId="55" applyFont="1" applyFill="1" applyBorder="1" applyAlignment="1">
      <alignment vertical="center" wrapText="1"/>
    </xf>
    <xf numFmtId="41" fontId="4" fillId="0" borderId="5" xfId="55" applyNumberFormat="1" applyFont="1" applyFill="1" applyBorder="1" applyAlignment="1">
      <alignment vertical="center" wrapText="1"/>
    </xf>
    <xf numFmtId="0" fontId="4" fillId="0" borderId="5" xfId="55" applyFont="1" applyFill="1" applyBorder="1" applyAlignment="1">
      <alignment horizontal="center" vertical="center" wrapText="1"/>
    </xf>
    <xf numFmtId="41" fontId="4" fillId="0" borderId="11" xfId="55" applyNumberFormat="1" applyFont="1" applyFill="1" applyBorder="1" applyAlignment="1">
      <alignment horizontal="center" vertical="center" wrapText="1"/>
    </xf>
    <xf numFmtId="0" fontId="24" fillId="0" borderId="0" xfId="55" applyFont="1" applyFill="1" applyBorder="1" applyAlignment="1">
      <alignment vertical="center" wrapText="1"/>
    </xf>
    <xf numFmtId="0" fontId="25" fillId="0" borderId="0" xfId="55" applyFont="1" applyFill="1" applyBorder="1" applyAlignment="1">
      <alignment horizontal="left" vertical="center" wrapText="1"/>
    </xf>
    <xf numFmtId="41" fontId="25" fillId="0" borderId="0" xfId="55" applyNumberFormat="1" applyFont="1" applyFill="1" applyBorder="1" applyAlignment="1">
      <alignment vertical="center" wrapText="1"/>
    </xf>
    <xf numFmtId="0" fontId="25" fillId="0" borderId="0" xfId="55" applyFont="1" applyFill="1" applyBorder="1" applyAlignment="1">
      <alignment vertical="center" wrapText="1"/>
    </xf>
    <xf numFmtId="0" fontId="3" fillId="0" borderId="0" xfId="5" applyFill="1"/>
    <xf numFmtId="0" fontId="26" fillId="0" borderId="0" xfId="5" applyFont="1" applyFill="1"/>
    <xf numFmtId="0" fontId="4" fillId="0" borderId="0" xfId="5" applyFont="1"/>
    <xf numFmtId="0" fontId="3" fillId="0" borderId="0" xfId="5"/>
    <xf numFmtId="0" fontId="4" fillId="0" borderId="0" xfId="5" applyFont="1" applyAlignment="1">
      <alignment horizontal="left" vertical="center"/>
    </xf>
    <xf numFmtId="0" fontId="4" fillId="0" borderId="0" xfId="5" applyFont="1" applyAlignment="1">
      <alignment horizontal="right"/>
    </xf>
    <xf numFmtId="0" fontId="14" fillId="0" borderId="0" xfId="5" applyFont="1" applyAlignment="1">
      <alignment horizontal="center" vertical="center"/>
    </xf>
    <xf numFmtId="0" fontId="4" fillId="3" borderId="5" xfId="5" applyFont="1" applyFill="1" applyBorder="1" applyAlignment="1">
      <alignment horizontal="center" vertical="center"/>
    </xf>
    <xf numFmtId="178" fontId="4" fillId="3" borderId="5" xfId="5" applyNumberFormat="1" applyFont="1" applyFill="1" applyBorder="1" applyAlignment="1">
      <alignment horizontal="center" vertical="center"/>
    </xf>
    <xf numFmtId="0" fontId="4" fillId="4" borderId="5" xfId="5" applyFont="1" applyFill="1" applyBorder="1" applyAlignment="1">
      <alignment horizontal="left" vertical="center"/>
    </xf>
    <xf numFmtId="0" fontId="4" fillId="4" borderId="5" xfId="5" applyFont="1" applyFill="1" applyBorder="1"/>
    <xf numFmtId="178" fontId="4" fillId="4" borderId="5" xfId="5" applyNumberFormat="1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left" vertical="center"/>
    </xf>
    <xf numFmtId="0" fontId="4" fillId="0" borderId="5" xfId="5" applyFont="1" applyFill="1" applyBorder="1"/>
    <xf numFmtId="178" fontId="4" fillId="0" borderId="5" xfId="5" applyNumberFormat="1" applyFont="1" applyFill="1" applyBorder="1" applyAlignment="1">
      <alignment horizontal="center" vertical="center"/>
    </xf>
    <xf numFmtId="0" fontId="4" fillId="4" borderId="5" xfId="5" applyFont="1" applyFill="1" applyBorder="1" applyAlignment="1"/>
    <xf numFmtId="0" fontId="27" fillId="0" borderId="0" xfId="56" applyFont="1">
      <alignment vertical="center"/>
    </xf>
    <xf numFmtId="0" fontId="12" fillId="0" borderId="0" xfId="56" applyFill="1">
      <alignment vertical="center"/>
    </xf>
    <xf numFmtId="0" fontId="28" fillId="0" borderId="0" xfId="56" applyFont="1" applyFill="1">
      <alignment vertical="center"/>
    </xf>
    <xf numFmtId="0" fontId="29" fillId="0" borderId="0" xfId="56" applyFont="1" applyFill="1">
      <alignment vertical="center"/>
    </xf>
    <xf numFmtId="0" fontId="11" fillId="3" borderId="5" xfId="56" applyFont="1" applyFill="1" applyBorder="1" applyAlignment="1">
      <alignment horizontal="center" vertical="center"/>
    </xf>
    <xf numFmtId="0" fontId="27" fillId="3" borderId="11" xfId="56" applyFont="1" applyFill="1" applyBorder="1" applyAlignment="1">
      <alignment horizontal="center" vertical="center"/>
    </xf>
    <xf numFmtId="43" fontId="11" fillId="3" borderId="18" xfId="56" applyNumberFormat="1" applyFont="1" applyFill="1" applyBorder="1" applyAlignment="1">
      <alignment horizontal="center" vertical="center"/>
    </xf>
    <xf numFmtId="0" fontId="8" fillId="3" borderId="11" xfId="56" applyFont="1" applyFill="1" applyBorder="1" applyAlignment="1">
      <alignment horizontal="center" vertical="center"/>
    </xf>
    <xf numFmtId="43" fontId="8" fillId="3" borderId="15" xfId="56" applyNumberFormat="1" applyFont="1" applyFill="1" applyBorder="1" applyAlignment="1">
      <alignment horizontal="center" vertical="center"/>
    </xf>
    <xf numFmtId="43" fontId="12" fillId="0" borderId="0" xfId="56" applyNumberFormat="1">
      <alignment vertical="center"/>
    </xf>
    <xf numFmtId="0" fontId="8" fillId="4" borderId="5" xfId="56" applyFont="1" applyFill="1" applyBorder="1" applyAlignment="1">
      <alignment horizontal="left" vertical="center"/>
    </xf>
    <xf numFmtId="0" fontId="8" fillId="4" borderId="11" xfId="56" applyFont="1" applyFill="1" applyBorder="1">
      <alignment vertical="center"/>
    </xf>
    <xf numFmtId="43" fontId="8" fillId="4" borderId="15" xfId="56" applyNumberFormat="1" applyFont="1" applyFill="1" applyBorder="1" applyAlignment="1">
      <alignment horizontal="center" vertical="center"/>
    </xf>
    <xf numFmtId="0" fontId="8" fillId="0" borderId="5" xfId="56" applyFont="1" applyFill="1" applyBorder="1" applyAlignment="1">
      <alignment horizontal="left" vertical="center"/>
    </xf>
    <xf numFmtId="0" fontId="8" fillId="0" borderId="11" xfId="56" applyFont="1" applyFill="1" applyBorder="1">
      <alignment vertical="center"/>
    </xf>
    <xf numFmtId="43" fontId="8" fillId="0" borderId="15" xfId="56" applyNumberFormat="1" applyFont="1" applyFill="1" applyBorder="1" applyAlignment="1">
      <alignment horizontal="center" vertical="center"/>
    </xf>
    <xf numFmtId="0" fontId="30" fillId="0" borderId="0" xfId="56" applyFont="1" applyFill="1">
      <alignment vertical="center"/>
    </xf>
    <xf numFmtId="0" fontId="8" fillId="3" borderId="5" xfId="56" applyFont="1" applyFill="1" applyBorder="1" applyAlignment="1">
      <alignment horizontal="left" vertical="center"/>
    </xf>
    <xf numFmtId="0" fontId="8" fillId="3" borderId="11" xfId="56" applyFont="1" applyFill="1" applyBorder="1">
      <alignment vertical="center"/>
    </xf>
    <xf numFmtId="0" fontId="31" fillId="0" borderId="5" xfId="56" applyFont="1" applyFill="1" applyBorder="1" applyAlignment="1">
      <alignment horizontal="left" vertical="center"/>
    </xf>
    <xf numFmtId="0" fontId="31" fillId="0" borderId="11" xfId="56" applyFont="1" applyFill="1" applyBorder="1">
      <alignment vertical="center"/>
    </xf>
    <xf numFmtId="43" fontId="31" fillId="0" borderId="11" xfId="56" applyNumberFormat="1" applyFont="1" applyFill="1" applyBorder="1" applyAlignment="1">
      <alignment horizontal="center" vertical="center"/>
    </xf>
    <xf numFmtId="43" fontId="31" fillId="0" borderId="13" xfId="56" applyNumberFormat="1" applyFont="1" applyFill="1" applyBorder="1" applyAlignment="1">
      <alignment horizontal="center" vertical="center"/>
    </xf>
    <xf numFmtId="0" fontId="32" fillId="0" borderId="5" xfId="56" applyFont="1" applyFill="1" applyBorder="1" applyAlignment="1">
      <alignment horizontal="left" vertical="center"/>
    </xf>
    <xf numFmtId="0" fontId="32" fillId="0" borderId="11" xfId="56" applyFont="1" applyFill="1" applyBorder="1">
      <alignment vertical="center"/>
    </xf>
    <xf numFmtId="43" fontId="32" fillId="0" borderId="19" xfId="56" applyNumberFormat="1" applyFont="1" applyFill="1" applyBorder="1" applyAlignment="1">
      <alignment horizontal="center" vertical="center"/>
    </xf>
    <xf numFmtId="43" fontId="31" fillId="0" borderId="15" xfId="56" applyNumberFormat="1" applyFont="1" applyFill="1" applyBorder="1" applyAlignment="1">
      <alignment horizontal="center" vertical="center"/>
    </xf>
    <xf numFmtId="43" fontId="31" fillId="0" borderId="19" xfId="56" applyNumberFormat="1" applyFont="1" applyFill="1" applyBorder="1" applyAlignment="1">
      <alignment horizontal="center" vertical="center"/>
    </xf>
    <xf numFmtId="43" fontId="8" fillId="0" borderId="11" xfId="56" applyNumberFormat="1" applyFont="1" applyFill="1" applyBorder="1" applyAlignment="1">
      <alignment horizontal="center" vertical="center"/>
    </xf>
    <xf numFmtId="43" fontId="8" fillId="0" borderId="13" xfId="56" applyNumberFormat="1" applyFont="1" applyFill="1" applyBorder="1" applyAlignment="1">
      <alignment horizontal="center" vertical="center"/>
    </xf>
    <xf numFmtId="43" fontId="8" fillId="0" borderId="19" xfId="56" applyNumberFormat="1" applyFont="1" applyFill="1" applyBorder="1" applyAlignment="1">
      <alignment horizontal="center" vertical="center"/>
    </xf>
    <xf numFmtId="43" fontId="32" fillId="0" borderId="15" xfId="56" applyNumberFormat="1" applyFont="1" applyFill="1" applyBorder="1" applyAlignment="1">
      <alignment horizontal="center" vertical="center"/>
    </xf>
    <xf numFmtId="43" fontId="8" fillId="3" borderId="13" xfId="56" applyNumberFormat="1" applyFont="1" applyFill="1" applyBorder="1" applyAlignment="1">
      <alignment horizontal="center" vertical="center"/>
    </xf>
    <xf numFmtId="0" fontId="8" fillId="3" borderId="5" xfId="56" applyFont="1" applyFill="1" applyBorder="1">
      <alignment vertical="center"/>
    </xf>
    <xf numFmtId="43" fontId="8" fillId="3" borderId="5" xfId="56" applyNumberFormat="1" applyFont="1" applyFill="1" applyBorder="1" applyAlignment="1">
      <alignment horizontal="center" vertical="center"/>
    </xf>
    <xf numFmtId="0" fontId="8" fillId="0" borderId="5" xfId="56" applyFont="1" applyFill="1" applyBorder="1">
      <alignment vertical="center"/>
    </xf>
    <xf numFmtId="0" fontId="15" fillId="3" borderId="11" xfId="56" applyFont="1" applyFill="1" applyBorder="1" applyAlignment="1">
      <alignment horizontal="center" vertical="center"/>
    </xf>
    <xf numFmtId="43" fontId="8" fillId="3" borderId="18" xfId="56" applyNumberFormat="1" applyFont="1" applyFill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49" fontId="34" fillId="0" borderId="0" xfId="0" applyNumberFormat="1" applyFont="1">
      <alignment vertical="center"/>
    </xf>
    <xf numFmtId="179" fontId="7" fillId="0" borderId="0" xfId="0" applyNumberFormat="1" applyFont="1" applyFill="1" applyAlignment="1">
      <alignment horizontal="left" vertical="center"/>
    </xf>
    <xf numFmtId="49" fontId="7" fillId="0" borderId="0" xfId="0" applyNumberFormat="1" applyFont="1">
      <alignment vertical="center"/>
    </xf>
    <xf numFmtId="43" fontId="7" fillId="0" borderId="0" xfId="0" applyNumberFormat="1" applyFont="1">
      <alignment vertical="center"/>
    </xf>
    <xf numFmtId="180" fontId="0" fillId="0" borderId="0" xfId="0" applyNumberFormat="1" applyFont="1">
      <alignment vertical="center"/>
    </xf>
    <xf numFmtId="41" fontId="0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43" fontId="4" fillId="0" borderId="0" xfId="59" applyNumberFormat="1" applyFont="1" applyAlignment="1">
      <alignment horizontal="right" vertical="center" wrapText="1"/>
    </xf>
    <xf numFmtId="0" fontId="4" fillId="0" borderId="0" xfId="59" applyFont="1" applyAlignment="1">
      <alignment horizontal="right" vertical="center" wrapText="1"/>
    </xf>
    <xf numFmtId="0" fontId="35" fillId="0" borderId="0" xfId="0" applyFont="1" applyFill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179" fontId="11" fillId="5" borderId="5" xfId="0" applyNumberFormat="1" applyFont="1" applyFill="1" applyBorder="1" applyAlignment="1">
      <alignment horizontal="center" vertical="center"/>
    </xf>
    <xf numFmtId="49" fontId="11" fillId="5" borderId="5" xfId="0" applyNumberFormat="1" applyFont="1" applyFill="1" applyBorder="1" applyAlignment="1">
      <alignment horizontal="center" vertical="center"/>
    </xf>
    <xf numFmtId="43" fontId="11" fillId="5" borderId="18" xfId="0" applyNumberFormat="1" applyFont="1" applyFill="1" applyBorder="1" applyAlignment="1">
      <alignment horizontal="center" vertical="center"/>
    </xf>
    <xf numFmtId="43" fontId="11" fillId="5" borderId="14" xfId="0" applyNumberFormat="1" applyFont="1" applyFill="1" applyBorder="1" applyAlignment="1">
      <alignment horizontal="center" vertical="center"/>
    </xf>
    <xf numFmtId="180" fontId="33" fillId="0" borderId="0" xfId="0" applyNumberFormat="1" applyFont="1" applyAlignment="1">
      <alignment horizontal="center" vertical="center"/>
    </xf>
    <xf numFmtId="41" fontId="33" fillId="0" borderId="0" xfId="0" applyNumberFormat="1" applyFont="1" applyAlignment="1">
      <alignment horizontal="center" vertical="center"/>
    </xf>
    <xf numFmtId="179" fontId="11" fillId="6" borderId="0" xfId="0" applyNumberFormat="1" applyFont="1" applyFill="1" applyAlignment="1">
      <alignment horizontal="left" vertical="center"/>
    </xf>
    <xf numFmtId="49" fontId="11" fillId="6" borderId="0" xfId="0" applyNumberFormat="1" applyFont="1" applyFill="1">
      <alignment vertical="center"/>
    </xf>
    <xf numFmtId="43" fontId="11" fillId="6" borderId="0" xfId="0" applyNumberFormat="1" applyFont="1" applyFill="1">
      <alignment vertical="center"/>
    </xf>
    <xf numFmtId="180" fontId="34" fillId="0" borderId="0" xfId="0" applyNumberFormat="1" applyFont="1">
      <alignment vertical="center"/>
    </xf>
    <xf numFmtId="41" fontId="34" fillId="0" borderId="0" xfId="0" applyNumberFormat="1" applyFont="1">
      <alignment vertical="center"/>
    </xf>
    <xf numFmtId="179" fontId="7" fillId="7" borderId="0" xfId="0" applyNumberFormat="1" applyFont="1" applyFill="1" applyAlignment="1">
      <alignment horizontal="left" vertical="center"/>
    </xf>
    <xf numFmtId="49" fontId="7" fillId="7" borderId="0" xfId="0" applyNumberFormat="1" applyFont="1" applyFill="1">
      <alignment vertical="center"/>
    </xf>
    <xf numFmtId="43" fontId="7" fillId="7" borderId="0" xfId="0" applyNumberFormat="1" applyFont="1" applyFill="1">
      <alignment vertical="center"/>
    </xf>
    <xf numFmtId="0" fontId="7" fillId="7" borderId="0" xfId="0" applyNumberFormat="1" applyFont="1" applyFill="1">
      <alignment vertical="center"/>
    </xf>
    <xf numFmtId="0" fontId="7" fillId="8" borderId="0" xfId="0" applyNumberFormat="1" applyFont="1" applyFill="1" applyAlignment="1">
      <alignment horizontal="left" vertical="center"/>
    </xf>
    <xf numFmtId="49" fontId="7" fillId="8" borderId="0" xfId="0" applyNumberFormat="1" applyFont="1" applyFill="1">
      <alignment vertical="center"/>
    </xf>
    <xf numFmtId="43" fontId="7" fillId="8" borderId="0" xfId="0" applyNumberFormat="1" applyFont="1" applyFill="1">
      <alignment vertical="center"/>
    </xf>
    <xf numFmtId="0" fontId="7" fillId="8" borderId="0" xfId="0" applyNumberFormat="1" applyFont="1" applyFill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NumberFormat="1" applyFont="1">
      <alignment vertical="center"/>
    </xf>
    <xf numFmtId="0" fontId="7" fillId="7" borderId="0" xfId="0" applyNumberFormat="1" applyFont="1" applyFill="1" applyAlignment="1">
      <alignment horizontal="left" vertical="center"/>
    </xf>
    <xf numFmtId="0" fontId="7" fillId="9" borderId="0" xfId="0" applyNumberFormat="1" applyFont="1" applyFill="1" applyAlignment="1">
      <alignment horizontal="left" vertical="center"/>
    </xf>
    <xf numFmtId="41" fontId="7" fillId="0" borderId="0" xfId="0" applyNumberFormat="1" applyFont="1">
      <alignment vertical="center"/>
    </xf>
    <xf numFmtId="41" fontId="11" fillId="5" borderId="5" xfId="0" applyNumberFormat="1" applyFont="1" applyFill="1" applyBorder="1" applyAlignment="1">
      <alignment horizontal="center" vertical="center"/>
    </xf>
    <xf numFmtId="43" fontId="11" fillId="5" borderId="5" xfId="0" applyNumberFormat="1" applyFont="1" applyFill="1" applyBorder="1" applyAlignment="1">
      <alignment horizontal="center" vertical="center"/>
    </xf>
    <xf numFmtId="41" fontId="11" fillId="6" borderId="0" xfId="0" applyNumberFormat="1" applyFont="1" applyFill="1">
      <alignment vertical="center"/>
    </xf>
    <xf numFmtId="41" fontId="7" fillId="7" borderId="0" xfId="0" applyNumberFormat="1" applyFont="1" applyFill="1">
      <alignment vertical="center"/>
    </xf>
    <xf numFmtId="41" fontId="7" fillId="8" borderId="0" xfId="0" applyNumberFormat="1" applyFont="1" applyFill="1">
      <alignment vertical="center"/>
    </xf>
    <xf numFmtId="0" fontId="3" fillId="0" borderId="0" xfId="59" applyAlignment="1">
      <alignment horizontal="center" vertical="center" wrapText="1"/>
    </xf>
    <xf numFmtId="0" fontId="36" fillId="0" borderId="0" xfId="59" applyFont="1" applyAlignment="1">
      <alignment horizontal="center" vertical="center" wrapText="1"/>
    </xf>
    <xf numFmtId="0" fontId="36" fillId="0" borderId="0" xfId="59" applyFont="1" applyAlignment="1">
      <alignment vertical="center" wrapText="1"/>
    </xf>
    <xf numFmtId="0" fontId="3" fillId="0" borderId="0" xfId="59" applyAlignment="1">
      <alignment vertical="center" wrapText="1"/>
    </xf>
    <xf numFmtId="176" fontId="3" fillId="0" borderId="0" xfId="59" applyNumberFormat="1" applyAlignment="1">
      <alignment vertical="center" wrapText="1"/>
    </xf>
    <xf numFmtId="0" fontId="35" fillId="0" borderId="0" xfId="59" applyFont="1" applyAlignment="1">
      <alignment horizontal="center" vertical="center" wrapText="1"/>
    </xf>
    <xf numFmtId="0" fontId="4" fillId="0" borderId="2" xfId="59" applyFont="1" applyBorder="1" applyAlignment="1">
      <alignment horizontal="left" vertical="center" wrapText="1"/>
    </xf>
    <xf numFmtId="176" fontId="4" fillId="0" borderId="0" xfId="59" applyNumberFormat="1" applyFont="1" applyAlignment="1">
      <alignment vertical="center" wrapText="1"/>
    </xf>
    <xf numFmtId="0" fontId="4" fillId="0" borderId="0" xfId="59" applyFont="1" applyAlignment="1">
      <alignment vertical="center" wrapText="1"/>
    </xf>
    <xf numFmtId="179" fontId="21" fillId="3" borderId="5" xfId="59" applyNumberFormat="1" applyFont="1" applyFill="1" applyBorder="1" applyAlignment="1">
      <alignment horizontal="center" vertical="center" wrapText="1"/>
    </xf>
    <xf numFmtId="49" fontId="21" fillId="3" borderId="5" xfId="59" applyNumberFormat="1" applyFont="1" applyFill="1" applyBorder="1" applyAlignment="1">
      <alignment horizontal="center" vertical="center" wrapText="1"/>
    </xf>
    <xf numFmtId="0" fontId="19" fillId="3" borderId="11" xfId="59" applyFont="1" applyFill="1" applyBorder="1" applyAlignment="1">
      <alignment horizontal="center" vertical="center" wrapText="1"/>
    </xf>
    <xf numFmtId="0" fontId="19" fillId="3" borderId="12" xfId="59" applyFont="1" applyFill="1" applyBorder="1" applyAlignment="1">
      <alignment horizontal="center" vertical="center" wrapText="1"/>
    </xf>
    <xf numFmtId="0" fontId="19" fillId="3" borderId="16" xfId="59" applyFont="1" applyFill="1" applyBorder="1" applyAlignment="1">
      <alignment horizontal="center" vertical="center" wrapText="1"/>
    </xf>
    <xf numFmtId="0" fontId="37" fillId="3" borderId="18" xfId="59" applyFont="1" applyFill="1" applyBorder="1" applyAlignment="1">
      <alignment horizontal="center" vertical="center" wrapText="1"/>
    </xf>
    <xf numFmtId="180" fontId="37" fillId="3" borderId="5" xfId="59" applyNumberFormat="1" applyFont="1" applyFill="1" applyBorder="1" applyAlignment="1">
      <alignment horizontal="center" vertical="center" wrapText="1"/>
    </xf>
    <xf numFmtId="0" fontId="37" fillId="3" borderId="14" xfId="59" applyFont="1" applyFill="1" applyBorder="1" applyAlignment="1">
      <alignment horizontal="center" vertical="center" wrapText="1"/>
    </xf>
    <xf numFmtId="179" fontId="21" fillId="0" borderId="11" xfId="59" applyNumberFormat="1" applyFont="1" applyBorder="1" applyAlignment="1">
      <alignment horizontal="center" vertical="center" wrapText="1"/>
    </xf>
    <xf numFmtId="179" fontId="21" fillId="0" borderId="16" xfId="59" applyNumberFormat="1" applyFont="1" applyBorder="1" applyAlignment="1">
      <alignment horizontal="center" vertical="center" wrapText="1"/>
    </xf>
    <xf numFmtId="41" fontId="21" fillId="0" borderId="14" xfId="59" applyNumberFormat="1" applyFont="1" applyFill="1" applyBorder="1" applyAlignment="1">
      <alignment vertical="center" wrapText="1"/>
    </xf>
    <xf numFmtId="0" fontId="37" fillId="0" borderId="5" xfId="59" applyFont="1" applyFill="1" applyBorder="1" applyAlignment="1">
      <alignment vertical="center" wrapText="1"/>
    </xf>
    <xf numFmtId="0" fontId="4" fillId="0" borderId="5" xfId="59" applyNumberFormat="1" applyFont="1" applyFill="1" applyBorder="1" applyAlignment="1">
      <alignment horizontal="center" vertical="center" wrapText="1"/>
    </xf>
    <xf numFmtId="49" fontId="4" fillId="0" borderId="5" xfId="59" applyNumberFormat="1" applyFont="1" applyFill="1" applyBorder="1" applyAlignment="1">
      <alignment vertical="center" wrapText="1"/>
    </xf>
    <xf numFmtId="41" fontId="4" fillId="0" borderId="5" xfId="59" applyNumberFormat="1" applyFont="1" applyFill="1" applyBorder="1">
      <alignment vertical="center"/>
    </xf>
    <xf numFmtId="41" fontId="4" fillId="0" borderId="5" xfId="59" applyNumberFormat="1" applyFont="1" applyFill="1" applyBorder="1" applyAlignment="1">
      <alignment vertical="center" wrapText="1"/>
    </xf>
    <xf numFmtId="0" fontId="4" fillId="0" borderId="5" xfId="59" applyFont="1" applyFill="1" applyBorder="1" applyAlignment="1">
      <alignment vertical="center" wrapText="1"/>
    </xf>
    <xf numFmtId="0" fontId="19" fillId="3" borderId="5" xfId="59" applyFont="1" applyFill="1" applyBorder="1" applyAlignment="1">
      <alignment horizontal="center" vertical="center" wrapText="1"/>
    </xf>
    <xf numFmtId="0" fontId="4" fillId="0" borderId="0" xfId="55" applyFont="1" applyFill="1" applyBorder="1" applyAlignment="1">
      <alignment vertical="center"/>
    </xf>
    <xf numFmtId="41" fontId="4" fillId="0" borderId="0" xfId="55" applyNumberFormat="1" applyFont="1" applyFill="1" applyBorder="1" applyAlignment="1">
      <alignment vertical="center"/>
    </xf>
    <xf numFmtId="0" fontId="3" fillId="0" borderId="0" xfId="55" applyFill="1" applyBorder="1" applyAlignment="1">
      <alignment vertical="center"/>
    </xf>
    <xf numFmtId="0" fontId="8" fillId="0" borderId="0" xfId="42" applyFont="1" applyFill="1" applyBorder="1" applyAlignment="1">
      <alignment horizontal="right" vertical="center"/>
    </xf>
    <xf numFmtId="0" fontId="0" fillId="0" borderId="0" xfId="57" applyFont="1" applyFill="1" applyBorder="1" applyAlignment="1">
      <alignment vertical="center"/>
    </xf>
    <xf numFmtId="0" fontId="8" fillId="0" borderId="2" xfId="57" applyFont="1" applyFill="1" applyBorder="1" applyAlignment="1">
      <alignment horizontal="left" vertical="center"/>
    </xf>
    <xf numFmtId="41" fontId="20" fillId="0" borderId="0" xfId="42" applyNumberFormat="1" applyFont="1" applyFill="1" applyBorder="1" applyAlignment="1">
      <alignment horizontal="center" vertical="center"/>
    </xf>
    <xf numFmtId="41" fontId="8" fillId="0" borderId="2" xfId="57" applyNumberFormat="1" applyFont="1" applyFill="1" applyBorder="1" applyAlignment="1">
      <alignment vertical="center"/>
    </xf>
    <xf numFmtId="0" fontId="19" fillId="0" borderId="5" xfId="42" applyFont="1" applyFill="1" applyBorder="1" applyAlignment="1">
      <alignment horizontal="center" vertical="center" wrapText="1"/>
    </xf>
    <xf numFmtId="41" fontId="19" fillId="0" borderId="5" xfId="42" applyNumberFormat="1" applyFont="1" applyFill="1" applyBorder="1" applyAlignment="1">
      <alignment horizontal="center" vertical="center" wrapText="1"/>
    </xf>
    <xf numFmtId="0" fontId="22" fillId="0" borderId="0" xfId="42" applyFont="1" applyFill="1" applyBorder="1" applyAlignment="1">
      <alignment vertical="center"/>
    </xf>
    <xf numFmtId="0" fontId="19" fillId="0" borderId="5" xfId="42" applyFont="1" applyFill="1" applyBorder="1" applyAlignment="1">
      <alignment vertical="center" wrapText="1"/>
    </xf>
    <xf numFmtId="41" fontId="19" fillId="0" borderId="5" xfId="42" applyNumberFormat="1" applyFont="1" applyFill="1" applyBorder="1" applyAlignment="1">
      <alignment horizontal="center" vertical="center"/>
    </xf>
    <xf numFmtId="41" fontId="21" fillId="0" borderId="5" xfId="42" applyNumberFormat="1" applyFont="1" applyFill="1" applyBorder="1" applyAlignment="1">
      <alignment horizontal="center" vertical="center"/>
    </xf>
    <xf numFmtId="0" fontId="20" fillId="0" borderId="5" xfId="42" applyFont="1" applyFill="1" applyBorder="1" applyAlignment="1">
      <alignment horizontal="right" vertical="center" wrapText="1"/>
    </xf>
    <xf numFmtId="41" fontId="20" fillId="0" borderId="5" xfId="42" applyNumberFormat="1" applyFont="1" applyFill="1" applyBorder="1" applyAlignment="1">
      <alignment horizontal="center" vertical="center"/>
    </xf>
    <xf numFmtId="41" fontId="8" fillId="0" borderId="5" xfId="42" applyNumberFormat="1" applyFont="1" applyFill="1" applyBorder="1" applyAlignment="1">
      <alignment horizontal="center" vertical="center"/>
    </xf>
    <xf numFmtId="0" fontId="19" fillId="0" borderId="5" xfId="42" applyFont="1" applyFill="1" applyBorder="1" applyAlignment="1">
      <alignment horizontal="left" vertical="center" wrapText="1"/>
    </xf>
    <xf numFmtId="0" fontId="20" fillId="0" borderId="5" xfId="42" applyFont="1" applyFill="1" applyBorder="1" applyAlignment="1">
      <alignment vertical="center" wrapText="1"/>
    </xf>
    <xf numFmtId="41" fontId="8" fillId="0" borderId="5" xfId="14" applyNumberFormat="1" applyFont="1" applyFill="1" applyBorder="1" applyAlignment="1" applyProtection="1">
      <alignment horizontal="center" vertical="center"/>
    </xf>
    <xf numFmtId="0" fontId="38" fillId="0" borderId="0" xfId="42" applyFont="1" applyFill="1" applyBorder="1" applyAlignment="1">
      <alignment vertical="center"/>
    </xf>
    <xf numFmtId="41" fontId="4" fillId="0" borderId="5" xfId="55" applyNumberFormat="1" applyFont="1" applyFill="1" applyBorder="1" applyAlignment="1">
      <alignment horizontal="center" vertical="center"/>
    </xf>
    <xf numFmtId="41" fontId="8" fillId="0" borderId="5" xfId="57" applyNumberFormat="1" applyFont="1" applyFill="1" applyBorder="1" applyAlignment="1">
      <alignment horizontal="center" vertical="center"/>
    </xf>
    <xf numFmtId="41" fontId="8" fillId="0" borderId="5" xfId="42" applyNumberFormat="1" applyFont="1" applyFill="1" applyBorder="1" applyAlignment="1">
      <alignment horizontal="center" vertical="center" wrapText="1"/>
    </xf>
    <xf numFmtId="0" fontId="8" fillId="0" borderId="5" xfId="57" applyFont="1" applyFill="1" applyBorder="1" applyAlignment="1">
      <alignment horizontal="left" vertical="center"/>
    </xf>
    <xf numFmtId="41" fontId="8" fillId="0" borderId="0" xfId="57" applyNumberFormat="1" applyFont="1" applyFill="1" applyBorder="1" applyAlignment="1">
      <alignment vertical="center"/>
    </xf>
    <xf numFmtId="41" fontId="8" fillId="0" borderId="0" xfId="42" applyNumberFormat="1" applyFont="1" applyFill="1" applyBorder="1" applyAlignment="1">
      <alignment vertical="center" wrapText="1"/>
    </xf>
    <xf numFmtId="0" fontId="25" fillId="0" borderId="0" xfId="42" applyFont="1" applyFill="1" applyBorder="1" applyAlignment="1">
      <alignment vertical="center" wrapText="1"/>
    </xf>
    <xf numFmtId="41" fontId="25" fillId="0" borderId="0" xfId="42" applyNumberFormat="1" applyFont="1" applyFill="1" applyBorder="1" applyAlignment="1">
      <alignment horizontal="center" vertical="center"/>
    </xf>
    <xf numFmtId="0" fontId="22" fillId="0" borderId="0" xfId="55" applyFont="1">
      <alignment vertical="center"/>
    </xf>
    <xf numFmtId="0" fontId="21" fillId="0" borderId="5" xfId="55" applyFont="1" applyFill="1" applyBorder="1" applyAlignment="1">
      <alignment horizontal="left" vertical="center" wrapText="1"/>
    </xf>
    <xf numFmtId="0" fontId="21" fillId="0" borderId="5" xfId="55" applyFont="1" applyFill="1" applyBorder="1" applyAlignment="1">
      <alignment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8273133D79B64883886064FC6BFBA960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60% - 强调文字颜色 2 2" xfId="54"/>
    <cellStyle name="常规 5" xfId="55"/>
    <cellStyle name="常规 2" xfId="56"/>
    <cellStyle name="常规 2 4" xfId="57"/>
    <cellStyle name="常规 3" xfId="58"/>
    <cellStyle name="常规 4" xfId="59"/>
    <cellStyle name="常规 7" xfId="60"/>
    <cellStyle name="常规_第一部分表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6"/>
  <sheetViews>
    <sheetView workbookViewId="0">
      <selection activeCell="A11" sqref="A11"/>
    </sheetView>
  </sheetViews>
  <sheetFormatPr defaultColWidth="9" defaultRowHeight="17.25"/>
  <cols>
    <col min="1" max="1" width="59.875" style="120" customWidth="1"/>
    <col min="2" max="2" width="19.375" style="121" customWidth="1"/>
    <col min="3" max="3" width="19.375" style="122" customWidth="1"/>
    <col min="4" max="4" width="19.375" style="123" customWidth="1"/>
    <col min="5" max="248" width="9" style="123" customWidth="1"/>
    <col min="249" max="254" width="9" style="4"/>
    <col min="255" max="255" width="28.625" style="4" customWidth="1"/>
    <col min="256" max="256" width="13.625" style="4" customWidth="1"/>
    <col min="257" max="257" width="23.25" style="4" customWidth="1"/>
    <col min="258" max="258" width="11.125" style="4" customWidth="1"/>
    <col min="259" max="259" width="7.375" style="4" customWidth="1"/>
    <col min="260" max="504" width="9" style="4" customWidth="1"/>
    <col min="505" max="510" width="9" style="4"/>
    <col min="511" max="511" width="28.625" style="4" customWidth="1"/>
    <col min="512" max="512" width="13.625" style="4" customWidth="1"/>
    <col min="513" max="513" width="23.25" style="4" customWidth="1"/>
    <col min="514" max="514" width="11.125" style="4" customWidth="1"/>
    <col min="515" max="515" width="7.375" style="4" customWidth="1"/>
    <col min="516" max="760" width="9" style="4" customWidth="1"/>
    <col min="761" max="766" width="9" style="4"/>
    <col min="767" max="767" width="28.625" style="4" customWidth="1"/>
    <col min="768" max="768" width="13.625" style="4" customWidth="1"/>
    <col min="769" max="769" width="23.25" style="4" customWidth="1"/>
    <col min="770" max="770" width="11.125" style="4" customWidth="1"/>
    <col min="771" max="771" width="7.375" style="4" customWidth="1"/>
    <col min="772" max="1016" width="9" style="4" customWidth="1"/>
    <col min="1017" max="1022" width="9" style="4"/>
    <col min="1023" max="1023" width="28.625" style="4" customWidth="1"/>
    <col min="1024" max="1024" width="13.625" style="4" customWidth="1"/>
    <col min="1025" max="1025" width="23.25" style="4" customWidth="1"/>
    <col min="1026" max="1026" width="11.125" style="4" customWidth="1"/>
    <col min="1027" max="1027" width="7.375" style="4" customWidth="1"/>
    <col min="1028" max="1272" width="9" style="4" customWidth="1"/>
    <col min="1273" max="1278" width="9" style="4"/>
    <col min="1279" max="1279" width="28.625" style="4" customWidth="1"/>
    <col min="1280" max="1280" width="13.625" style="4" customWidth="1"/>
    <col min="1281" max="1281" width="23.25" style="4" customWidth="1"/>
    <col min="1282" max="1282" width="11.125" style="4" customWidth="1"/>
    <col min="1283" max="1283" width="7.375" style="4" customWidth="1"/>
    <col min="1284" max="1528" width="9" style="4" customWidth="1"/>
    <col min="1529" max="1534" width="9" style="4"/>
    <col min="1535" max="1535" width="28.625" style="4" customWidth="1"/>
    <col min="1536" max="1536" width="13.625" style="4" customWidth="1"/>
    <col min="1537" max="1537" width="23.25" style="4" customWidth="1"/>
    <col min="1538" max="1538" width="11.125" style="4" customWidth="1"/>
    <col min="1539" max="1539" width="7.375" style="4" customWidth="1"/>
    <col min="1540" max="1784" width="9" style="4" customWidth="1"/>
    <col min="1785" max="1790" width="9" style="4"/>
    <col min="1791" max="1791" width="28.625" style="4" customWidth="1"/>
    <col min="1792" max="1792" width="13.625" style="4" customWidth="1"/>
    <col min="1793" max="1793" width="23.25" style="4" customWidth="1"/>
    <col min="1794" max="1794" width="11.125" style="4" customWidth="1"/>
    <col min="1795" max="1795" width="7.375" style="4" customWidth="1"/>
    <col min="1796" max="2040" width="9" style="4" customWidth="1"/>
    <col min="2041" max="2046" width="9" style="4"/>
    <col min="2047" max="2047" width="28.625" style="4" customWidth="1"/>
    <col min="2048" max="2048" width="13.625" style="4" customWidth="1"/>
    <col min="2049" max="2049" width="23.25" style="4" customWidth="1"/>
    <col min="2050" max="2050" width="11.125" style="4" customWidth="1"/>
    <col min="2051" max="2051" width="7.375" style="4" customWidth="1"/>
    <col min="2052" max="2296" width="9" style="4" customWidth="1"/>
    <col min="2297" max="2302" width="9" style="4"/>
    <col min="2303" max="2303" width="28.625" style="4" customWidth="1"/>
    <col min="2304" max="2304" width="13.625" style="4" customWidth="1"/>
    <col min="2305" max="2305" width="23.25" style="4" customWidth="1"/>
    <col min="2306" max="2306" width="11.125" style="4" customWidth="1"/>
    <col min="2307" max="2307" width="7.375" style="4" customWidth="1"/>
    <col min="2308" max="2552" width="9" style="4" customWidth="1"/>
    <col min="2553" max="2558" width="9" style="4"/>
    <col min="2559" max="2559" width="28.625" style="4" customWidth="1"/>
    <col min="2560" max="2560" width="13.625" style="4" customWidth="1"/>
    <col min="2561" max="2561" width="23.25" style="4" customWidth="1"/>
    <col min="2562" max="2562" width="11.125" style="4" customWidth="1"/>
    <col min="2563" max="2563" width="7.375" style="4" customWidth="1"/>
    <col min="2564" max="2808" width="9" style="4" customWidth="1"/>
    <col min="2809" max="2814" width="9" style="4"/>
    <col min="2815" max="2815" width="28.625" style="4" customWidth="1"/>
    <col min="2816" max="2816" width="13.625" style="4" customWidth="1"/>
    <col min="2817" max="2817" width="23.25" style="4" customWidth="1"/>
    <col min="2818" max="2818" width="11.125" style="4" customWidth="1"/>
    <col min="2819" max="2819" width="7.375" style="4" customWidth="1"/>
    <col min="2820" max="3064" width="9" style="4" customWidth="1"/>
    <col min="3065" max="3070" width="9" style="4"/>
    <col min="3071" max="3071" width="28.625" style="4" customWidth="1"/>
    <col min="3072" max="3072" width="13.625" style="4" customWidth="1"/>
    <col min="3073" max="3073" width="23.25" style="4" customWidth="1"/>
    <col min="3074" max="3074" width="11.125" style="4" customWidth="1"/>
    <col min="3075" max="3075" width="7.375" style="4" customWidth="1"/>
    <col min="3076" max="3320" width="9" style="4" customWidth="1"/>
    <col min="3321" max="3326" width="9" style="4"/>
    <col min="3327" max="3327" width="28.625" style="4" customWidth="1"/>
    <col min="3328" max="3328" width="13.625" style="4" customWidth="1"/>
    <col min="3329" max="3329" width="23.25" style="4" customWidth="1"/>
    <col min="3330" max="3330" width="11.125" style="4" customWidth="1"/>
    <col min="3331" max="3331" width="7.375" style="4" customWidth="1"/>
    <col min="3332" max="3576" width="9" style="4" customWidth="1"/>
    <col min="3577" max="3582" width="9" style="4"/>
    <col min="3583" max="3583" width="28.625" style="4" customWidth="1"/>
    <col min="3584" max="3584" width="13.625" style="4" customWidth="1"/>
    <col min="3585" max="3585" width="23.25" style="4" customWidth="1"/>
    <col min="3586" max="3586" width="11.125" style="4" customWidth="1"/>
    <col min="3587" max="3587" width="7.375" style="4" customWidth="1"/>
    <col min="3588" max="3832" width="9" style="4" customWidth="1"/>
    <col min="3833" max="3838" width="9" style="4"/>
    <col min="3839" max="3839" width="28.625" style="4" customWidth="1"/>
    <col min="3840" max="3840" width="13.625" style="4" customWidth="1"/>
    <col min="3841" max="3841" width="23.25" style="4" customWidth="1"/>
    <col min="3842" max="3842" width="11.125" style="4" customWidth="1"/>
    <col min="3843" max="3843" width="7.375" style="4" customWidth="1"/>
    <col min="3844" max="4088" width="9" style="4" customWidth="1"/>
    <col min="4089" max="4094" width="9" style="4"/>
    <col min="4095" max="4095" width="28.625" style="4" customWidth="1"/>
    <col min="4096" max="4096" width="13.625" style="4" customWidth="1"/>
    <col min="4097" max="4097" width="23.25" style="4" customWidth="1"/>
    <col min="4098" max="4098" width="11.125" style="4" customWidth="1"/>
    <col min="4099" max="4099" width="7.375" style="4" customWidth="1"/>
    <col min="4100" max="4344" width="9" style="4" customWidth="1"/>
    <col min="4345" max="4350" width="9" style="4"/>
    <col min="4351" max="4351" width="28.625" style="4" customWidth="1"/>
    <col min="4352" max="4352" width="13.625" style="4" customWidth="1"/>
    <col min="4353" max="4353" width="23.25" style="4" customWidth="1"/>
    <col min="4354" max="4354" width="11.125" style="4" customWidth="1"/>
    <col min="4355" max="4355" width="7.375" style="4" customWidth="1"/>
    <col min="4356" max="4600" width="9" style="4" customWidth="1"/>
    <col min="4601" max="4606" width="9" style="4"/>
    <col min="4607" max="4607" width="28.625" style="4" customWidth="1"/>
    <col min="4608" max="4608" width="13.625" style="4" customWidth="1"/>
    <col min="4609" max="4609" width="23.25" style="4" customWidth="1"/>
    <col min="4610" max="4610" width="11.125" style="4" customWidth="1"/>
    <col min="4611" max="4611" width="7.375" style="4" customWidth="1"/>
    <col min="4612" max="4856" width="9" style="4" customWidth="1"/>
    <col min="4857" max="4862" width="9" style="4"/>
    <col min="4863" max="4863" width="28.625" style="4" customWidth="1"/>
    <col min="4864" max="4864" width="13.625" style="4" customWidth="1"/>
    <col min="4865" max="4865" width="23.25" style="4" customWidth="1"/>
    <col min="4866" max="4866" width="11.125" style="4" customWidth="1"/>
    <col min="4867" max="4867" width="7.375" style="4" customWidth="1"/>
    <col min="4868" max="5112" width="9" style="4" customWidth="1"/>
    <col min="5113" max="5118" width="9" style="4"/>
    <col min="5119" max="5119" width="28.625" style="4" customWidth="1"/>
    <col min="5120" max="5120" width="13.625" style="4" customWidth="1"/>
    <col min="5121" max="5121" width="23.25" style="4" customWidth="1"/>
    <col min="5122" max="5122" width="11.125" style="4" customWidth="1"/>
    <col min="5123" max="5123" width="7.375" style="4" customWidth="1"/>
    <col min="5124" max="5368" width="9" style="4" customWidth="1"/>
    <col min="5369" max="5374" width="9" style="4"/>
    <col min="5375" max="5375" width="28.625" style="4" customWidth="1"/>
    <col min="5376" max="5376" width="13.625" style="4" customWidth="1"/>
    <col min="5377" max="5377" width="23.25" style="4" customWidth="1"/>
    <col min="5378" max="5378" width="11.125" style="4" customWidth="1"/>
    <col min="5379" max="5379" width="7.375" style="4" customWidth="1"/>
    <col min="5380" max="5624" width="9" style="4" customWidth="1"/>
    <col min="5625" max="5630" width="9" style="4"/>
    <col min="5631" max="5631" width="28.625" style="4" customWidth="1"/>
    <col min="5632" max="5632" width="13.625" style="4" customWidth="1"/>
    <col min="5633" max="5633" width="23.25" style="4" customWidth="1"/>
    <col min="5634" max="5634" width="11.125" style="4" customWidth="1"/>
    <col min="5635" max="5635" width="7.375" style="4" customWidth="1"/>
    <col min="5636" max="5880" width="9" style="4" customWidth="1"/>
    <col min="5881" max="5886" width="9" style="4"/>
    <col min="5887" max="5887" width="28.625" style="4" customWidth="1"/>
    <col min="5888" max="5888" width="13.625" style="4" customWidth="1"/>
    <col min="5889" max="5889" width="23.25" style="4" customWidth="1"/>
    <col min="5890" max="5890" width="11.125" style="4" customWidth="1"/>
    <col min="5891" max="5891" width="7.375" style="4" customWidth="1"/>
    <col min="5892" max="6136" width="9" style="4" customWidth="1"/>
    <col min="6137" max="6142" width="9" style="4"/>
    <col min="6143" max="6143" width="28.625" style="4" customWidth="1"/>
    <col min="6144" max="6144" width="13.625" style="4" customWidth="1"/>
    <col min="6145" max="6145" width="23.25" style="4" customWidth="1"/>
    <col min="6146" max="6146" width="11.125" style="4" customWidth="1"/>
    <col min="6147" max="6147" width="7.375" style="4" customWidth="1"/>
    <col min="6148" max="6392" width="9" style="4" customWidth="1"/>
    <col min="6393" max="6398" width="9" style="4"/>
    <col min="6399" max="6399" width="28.625" style="4" customWidth="1"/>
    <col min="6400" max="6400" width="13.625" style="4" customWidth="1"/>
    <col min="6401" max="6401" width="23.25" style="4" customWidth="1"/>
    <col min="6402" max="6402" width="11.125" style="4" customWidth="1"/>
    <col min="6403" max="6403" width="7.375" style="4" customWidth="1"/>
    <col min="6404" max="6648" width="9" style="4" customWidth="1"/>
    <col min="6649" max="6654" width="9" style="4"/>
    <col min="6655" max="6655" width="28.625" style="4" customWidth="1"/>
    <col min="6656" max="6656" width="13.625" style="4" customWidth="1"/>
    <col min="6657" max="6657" width="23.25" style="4" customWidth="1"/>
    <col min="6658" max="6658" width="11.125" style="4" customWidth="1"/>
    <col min="6659" max="6659" width="7.375" style="4" customWidth="1"/>
    <col min="6660" max="6904" width="9" style="4" customWidth="1"/>
    <col min="6905" max="6910" width="9" style="4"/>
    <col min="6911" max="6911" width="28.625" style="4" customWidth="1"/>
    <col min="6912" max="6912" width="13.625" style="4" customWidth="1"/>
    <col min="6913" max="6913" width="23.25" style="4" customWidth="1"/>
    <col min="6914" max="6914" width="11.125" style="4" customWidth="1"/>
    <col min="6915" max="6915" width="7.375" style="4" customWidth="1"/>
    <col min="6916" max="7160" width="9" style="4" customWidth="1"/>
    <col min="7161" max="7166" width="9" style="4"/>
    <col min="7167" max="7167" width="28.625" style="4" customWidth="1"/>
    <col min="7168" max="7168" width="13.625" style="4" customWidth="1"/>
    <col min="7169" max="7169" width="23.25" style="4" customWidth="1"/>
    <col min="7170" max="7170" width="11.125" style="4" customWidth="1"/>
    <col min="7171" max="7171" width="7.375" style="4" customWidth="1"/>
    <col min="7172" max="7416" width="9" style="4" customWidth="1"/>
    <col min="7417" max="7422" width="9" style="4"/>
    <col min="7423" max="7423" width="28.625" style="4" customWidth="1"/>
    <col min="7424" max="7424" width="13.625" style="4" customWidth="1"/>
    <col min="7425" max="7425" width="23.25" style="4" customWidth="1"/>
    <col min="7426" max="7426" width="11.125" style="4" customWidth="1"/>
    <col min="7427" max="7427" width="7.375" style="4" customWidth="1"/>
    <col min="7428" max="7672" width="9" style="4" customWidth="1"/>
    <col min="7673" max="7678" width="9" style="4"/>
    <col min="7679" max="7679" width="28.625" style="4" customWidth="1"/>
    <col min="7680" max="7680" width="13.625" style="4" customWidth="1"/>
    <col min="7681" max="7681" width="23.25" style="4" customWidth="1"/>
    <col min="7682" max="7682" width="11.125" style="4" customWidth="1"/>
    <col min="7683" max="7683" width="7.375" style="4" customWidth="1"/>
    <col min="7684" max="7928" width="9" style="4" customWidth="1"/>
    <col min="7929" max="7934" width="9" style="4"/>
    <col min="7935" max="7935" width="28.625" style="4" customWidth="1"/>
    <col min="7936" max="7936" width="13.625" style="4" customWidth="1"/>
    <col min="7937" max="7937" width="23.25" style="4" customWidth="1"/>
    <col min="7938" max="7938" width="11.125" style="4" customWidth="1"/>
    <col min="7939" max="7939" width="7.375" style="4" customWidth="1"/>
    <col min="7940" max="8184" width="9" style="4" customWidth="1"/>
    <col min="8185" max="8190" width="9" style="4"/>
    <col min="8191" max="8191" width="28.625" style="4" customWidth="1"/>
    <col min="8192" max="8192" width="13.625" style="4" customWidth="1"/>
    <col min="8193" max="8193" width="23.25" style="4" customWidth="1"/>
    <col min="8194" max="8194" width="11.125" style="4" customWidth="1"/>
    <col min="8195" max="8195" width="7.375" style="4" customWidth="1"/>
    <col min="8196" max="8440" width="9" style="4" customWidth="1"/>
    <col min="8441" max="8446" width="9" style="4"/>
    <col min="8447" max="8447" width="28.625" style="4" customWidth="1"/>
    <col min="8448" max="8448" width="13.625" style="4" customWidth="1"/>
    <col min="8449" max="8449" width="23.25" style="4" customWidth="1"/>
    <col min="8450" max="8450" width="11.125" style="4" customWidth="1"/>
    <col min="8451" max="8451" width="7.375" style="4" customWidth="1"/>
    <col min="8452" max="8696" width="9" style="4" customWidth="1"/>
    <col min="8697" max="8702" width="9" style="4"/>
    <col min="8703" max="8703" width="28.625" style="4" customWidth="1"/>
    <col min="8704" max="8704" width="13.625" style="4" customWidth="1"/>
    <col min="8705" max="8705" width="23.25" style="4" customWidth="1"/>
    <col min="8706" max="8706" width="11.125" style="4" customWidth="1"/>
    <col min="8707" max="8707" width="7.375" style="4" customWidth="1"/>
    <col min="8708" max="8952" width="9" style="4" customWidth="1"/>
    <col min="8953" max="8958" width="9" style="4"/>
    <col min="8959" max="8959" width="28.625" style="4" customWidth="1"/>
    <col min="8960" max="8960" width="13.625" style="4" customWidth="1"/>
    <col min="8961" max="8961" width="23.25" style="4" customWidth="1"/>
    <col min="8962" max="8962" width="11.125" style="4" customWidth="1"/>
    <col min="8963" max="8963" width="7.375" style="4" customWidth="1"/>
    <col min="8964" max="9208" width="9" style="4" customWidth="1"/>
    <col min="9209" max="9214" width="9" style="4"/>
    <col min="9215" max="9215" width="28.625" style="4" customWidth="1"/>
    <col min="9216" max="9216" width="13.625" style="4" customWidth="1"/>
    <col min="9217" max="9217" width="23.25" style="4" customWidth="1"/>
    <col min="9218" max="9218" width="11.125" style="4" customWidth="1"/>
    <col min="9219" max="9219" width="7.375" style="4" customWidth="1"/>
    <col min="9220" max="9464" width="9" style="4" customWidth="1"/>
    <col min="9465" max="9470" width="9" style="4"/>
    <col min="9471" max="9471" width="28.625" style="4" customWidth="1"/>
    <col min="9472" max="9472" width="13.625" style="4" customWidth="1"/>
    <col min="9473" max="9473" width="23.25" style="4" customWidth="1"/>
    <col min="9474" max="9474" width="11.125" style="4" customWidth="1"/>
    <col min="9475" max="9475" width="7.375" style="4" customWidth="1"/>
    <col min="9476" max="9720" width="9" style="4" customWidth="1"/>
    <col min="9721" max="9726" width="9" style="4"/>
    <col min="9727" max="9727" width="28.625" style="4" customWidth="1"/>
    <col min="9728" max="9728" width="13.625" style="4" customWidth="1"/>
    <col min="9729" max="9729" width="23.25" style="4" customWidth="1"/>
    <col min="9730" max="9730" width="11.125" style="4" customWidth="1"/>
    <col min="9731" max="9731" width="7.375" style="4" customWidth="1"/>
    <col min="9732" max="9976" width="9" style="4" customWidth="1"/>
    <col min="9977" max="9982" width="9" style="4"/>
    <col min="9983" max="9983" width="28.625" style="4" customWidth="1"/>
    <col min="9984" max="9984" width="13.625" style="4" customWidth="1"/>
    <col min="9985" max="9985" width="23.25" style="4" customWidth="1"/>
    <col min="9986" max="9986" width="11.125" style="4" customWidth="1"/>
    <col min="9987" max="9987" width="7.375" style="4" customWidth="1"/>
    <col min="9988" max="10232" width="9" style="4" customWidth="1"/>
    <col min="10233" max="10238" width="9" style="4"/>
    <col min="10239" max="10239" width="28.625" style="4" customWidth="1"/>
    <col min="10240" max="10240" width="13.625" style="4" customWidth="1"/>
    <col min="10241" max="10241" width="23.25" style="4" customWidth="1"/>
    <col min="10242" max="10242" width="11.125" style="4" customWidth="1"/>
    <col min="10243" max="10243" width="7.375" style="4" customWidth="1"/>
    <col min="10244" max="10488" width="9" style="4" customWidth="1"/>
    <col min="10489" max="10494" width="9" style="4"/>
    <col min="10495" max="10495" width="28.625" style="4" customWidth="1"/>
    <col min="10496" max="10496" width="13.625" style="4" customWidth="1"/>
    <col min="10497" max="10497" width="23.25" style="4" customWidth="1"/>
    <col min="10498" max="10498" width="11.125" style="4" customWidth="1"/>
    <col min="10499" max="10499" width="7.375" style="4" customWidth="1"/>
    <col min="10500" max="10744" width="9" style="4" customWidth="1"/>
    <col min="10745" max="10750" width="9" style="4"/>
    <col min="10751" max="10751" width="28.625" style="4" customWidth="1"/>
    <col min="10752" max="10752" width="13.625" style="4" customWidth="1"/>
    <col min="10753" max="10753" width="23.25" style="4" customWidth="1"/>
    <col min="10754" max="10754" width="11.125" style="4" customWidth="1"/>
    <col min="10755" max="10755" width="7.375" style="4" customWidth="1"/>
    <col min="10756" max="11000" width="9" style="4" customWidth="1"/>
    <col min="11001" max="11006" width="9" style="4"/>
    <col min="11007" max="11007" width="28.625" style="4" customWidth="1"/>
    <col min="11008" max="11008" width="13.625" style="4" customWidth="1"/>
    <col min="11009" max="11009" width="23.25" style="4" customWidth="1"/>
    <col min="11010" max="11010" width="11.125" style="4" customWidth="1"/>
    <col min="11011" max="11011" width="7.375" style="4" customWidth="1"/>
    <col min="11012" max="11256" width="9" style="4" customWidth="1"/>
    <col min="11257" max="11262" width="9" style="4"/>
    <col min="11263" max="11263" width="28.625" style="4" customWidth="1"/>
    <col min="11264" max="11264" width="13.625" style="4" customWidth="1"/>
    <col min="11265" max="11265" width="23.25" style="4" customWidth="1"/>
    <col min="11266" max="11266" width="11.125" style="4" customWidth="1"/>
    <col min="11267" max="11267" width="7.375" style="4" customWidth="1"/>
    <col min="11268" max="11512" width="9" style="4" customWidth="1"/>
    <col min="11513" max="11518" width="9" style="4"/>
    <col min="11519" max="11519" width="28.625" style="4" customWidth="1"/>
    <col min="11520" max="11520" width="13.625" style="4" customWidth="1"/>
    <col min="11521" max="11521" width="23.25" style="4" customWidth="1"/>
    <col min="11522" max="11522" width="11.125" style="4" customWidth="1"/>
    <col min="11523" max="11523" width="7.375" style="4" customWidth="1"/>
    <col min="11524" max="11768" width="9" style="4" customWidth="1"/>
    <col min="11769" max="11774" width="9" style="4"/>
    <col min="11775" max="11775" width="28.625" style="4" customWidth="1"/>
    <col min="11776" max="11776" width="13.625" style="4" customWidth="1"/>
    <col min="11777" max="11777" width="23.25" style="4" customWidth="1"/>
    <col min="11778" max="11778" width="11.125" style="4" customWidth="1"/>
    <col min="11779" max="11779" width="7.375" style="4" customWidth="1"/>
    <col min="11780" max="12024" width="9" style="4" customWidth="1"/>
    <col min="12025" max="12030" width="9" style="4"/>
    <col min="12031" max="12031" width="28.625" style="4" customWidth="1"/>
    <col min="12032" max="12032" width="13.625" style="4" customWidth="1"/>
    <col min="12033" max="12033" width="23.25" style="4" customWidth="1"/>
    <col min="12034" max="12034" width="11.125" style="4" customWidth="1"/>
    <col min="12035" max="12035" width="7.375" style="4" customWidth="1"/>
    <col min="12036" max="12280" width="9" style="4" customWidth="1"/>
    <col min="12281" max="12286" width="9" style="4"/>
    <col min="12287" max="12287" width="28.625" style="4" customWidth="1"/>
    <col min="12288" max="12288" width="13.625" style="4" customWidth="1"/>
    <col min="12289" max="12289" width="23.25" style="4" customWidth="1"/>
    <col min="12290" max="12290" width="11.125" style="4" customWidth="1"/>
    <col min="12291" max="12291" width="7.375" style="4" customWidth="1"/>
    <col min="12292" max="12536" width="9" style="4" customWidth="1"/>
    <col min="12537" max="12542" width="9" style="4"/>
    <col min="12543" max="12543" width="28.625" style="4" customWidth="1"/>
    <col min="12544" max="12544" width="13.625" style="4" customWidth="1"/>
    <col min="12545" max="12545" width="23.25" style="4" customWidth="1"/>
    <col min="12546" max="12546" width="11.125" style="4" customWidth="1"/>
    <col min="12547" max="12547" width="7.375" style="4" customWidth="1"/>
    <col min="12548" max="12792" width="9" style="4" customWidth="1"/>
    <col min="12793" max="12798" width="9" style="4"/>
    <col min="12799" max="12799" width="28.625" style="4" customWidth="1"/>
    <col min="12800" max="12800" width="13.625" style="4" customWidth="1"/>
    <col min="12801" max="12801" width="23.25" style="4" customWidth="1"/>
    <col min="12802" max="12802" width="11.125" style="4" customWidth="1"/>
    <col min="12803" max="12803" width="7.375" style="4" customWidth="1"/>
    <col min="12804" max="13048" width="9" style="4" customWidth="1"/>
    <col min="13049" max="13054" width="9" style="4"/>
    <col min="13055" max="13055" width="28.625" style="4" customWidth="1"/>
    <col min="13056" max="13056" width="13.625" style="4" customWidth="1"/>
    <col min="13057" max="13057" width="23.25" style="4" customWidth="1"/>
    <col min="13058" max="13058" width="11.125" style="4" customWidth="1"/>
    <col min="13059" max="13059" width="7.375" style="4" customWidth="1"/>
    <col min="13060" max="13304" width="9" style="4" customWidth="1"/>
    <col min="13305" max="13310" width="9" style="4"/>
    <col min="13311" max="13311" width="28.625" style="4" customWidth="1"/>
    <col min="13312" max="13312" width="13.625" style="4" customWidth="1"/>
    <col min="13313" max="13313" width="23.25" style="4" customWidth="1"/>
    <col min="13314" max="13314" width="11.125" style="4" customWidth="1"/>
    <col min="13315" max="13315" width="7.375" style="4" customWidth="1"/>
    <col min="13316" max="13560" width="9" style="4" customWidth="1"/>
    <col min="13561" max="13566" width="9" style="4"/>
    <col min="13567" max="13567" width="28.625" style="4" customWidth="1"/>
    <col min="13568" max="13568" width="13.625" style="4" customWidth="1"/>
    <col min="13569" max="13569" width="23.25" style="4" customWidth="1"/>
    <col min="13570" max="13570" width="11.125" style="4" customWidth="1"/>
    <col min="13571" max="13571" width="7.375" style="4" customWidth="1"/>
    <col min="13572" max="13816" width="9" style="4" customWidth="1"/>
    <col min="13817" max="13822" width="9" style="4"/>
    <col min="13823" max="13823" width="28.625" style="4" customWidth="1"/>
    <col min="13824" max="13824" width="13.625" style="4" customWidth="1"/>
    <col min="13825" max="13825" width="23.25" style="4" customWidth="1"/>
    <col min="13826" max="13826" width="11.125" style="4" customWidth="1"/>
    <col min="13827" max="13827" width="7.375" style="4" customWidth="1"/>
    <col min="13828" max="14072" width="9" style="4" customWidth="1"/>
    <col min="14073" max="14078" width="9" style="4"/>
    <col min="14079" max="14079" width="28.625" style="4" customWidth="1"/>
    <col min="14080" max="14080" width="13.625" style="4" customWidth="1"/>
    <col min="14081" max="14081" width="23.25" style="4" customWidth="1"/>
    <col min="14082" max="14082" width="11.125" style="4" customWidth="1"/>
    <col min="14083" max="14083" width="7.375" style="4" customWidth="1"/>
    <col min="14084" max="14328" width="9" style="4" customWidth="1"/>
    <col min="14329" max="14334" width="9" style="4"/>
    <col min="14335" max="14335" width="28.625" style="4" customWidth="1"/>
    <col min="14336" max="14336" width="13.625" style="4" customWidth="1"/>
    <col min="14337" max="14337" width="23.25" style="4" customWidth="1"/>
    <col min="14338" max="14338" width="11.125" style="4" customWidth="1"/>
    <col min="14339" max="14339" width="7.375" style="4" customWidth="1"/>
    <col min="14340" max="14584" width="9" style="4" customWidth="1"/>
    <col min="14585" max="14590" width="9" style="4"/>
    <col min="14591" max="14591" width="28.625" style="4" customWidth="1"/>
    <col min="14592" max="14592" width="13.625" style="4" customWidth="1"/>
    <col min="14593" max="14593" width="23.25" style="4" customWidth="1"/>
    <col min="14594" max="14594" width="11.125" style="4" customWidth="1"/>
    <col min="14595" max="14595" width="7.375" style="4" customWidth="1"/>
    <col min="14596" max="14840" width="9" style="4" customWidth="1"/>
    <col min="14841" max="14846" width="9" style="4"/>
    <col min="14847" max="14847" width="28.625" style="4" customWidth="1"/>
    <col min="14848" max="14848" width="13.625" style="4" customWidth="1"/>
    <col min="14849" max="14849" width="23.25" style="4" customWidth="1"/>
    <col min="14850" max="14850" width="11.125" style="4" customWidth="1"/>
    <col min="14851" max="14851" width="7.375" style="4" customWidth="1"/>
    <col min="14852" max="15096" width="9" style="4" customWidth="1"/>
    <col min="15097" max="15102" width="9" style="4"/>
    <col min="15103" max="15103" width="28.625" style="4" customWidth="1"/>
    <col min="15104" max="15104" width="13.625" style="4" customWidth="1"/>
    <col min="15105" max="15105" width="23.25" style="4" customWidth="1"/>
    <col min="15106" max="15106" width="11.125" style="4" customWidth="1"/>
    <col min="15107" max="15107" width="7.375" style="4" customWidth="1"/>
    <col min="15108" max="15352" width="9" style="4" customWidth="1"/>
    <col min="15353" max="15358" width="9" style="4"/>
    <col min="15359" max="15359" width="28.625" style="4" customWidth="1"/>
    <col min="15360" max="15360" width="13.625" style="4" customWidth="1"/>
    <col min="15361" max="15361" width="23.25" style="4" customWidth="1"/>
    <col min="15362" max="15362" width="11.125" style="4" customWidth="1"/>
    <col min="15363" max="15363" width="7.375" style="4" customWidth="1"/>
    <col min="15364" max="15608" width="9" style="4" customWidth="1"/>
    <col min="15609" max="15614" width="9" style="4"/>
    <col min="15615" max="15615" width="28.625" style="4" customWidth="1"/>
    <col min="15616" max="15616" width="13.625" style="4" customWidth="1"/>
    <col min="15617" max="15617" width="23.25" style="4" customWidth="1"/>
    <col min="15618" max="15618" width="11.125" style="4" customWidth="1"/>
    <col min="15619" max="15619" width="7.375" style="4" customWidth="1"/>
    <col min="15620" max="15864" width="9" style="4" customWidth="1"/>
    <col min="15865" max="15870" width="9" style="4"/>
    <col min="15871" max="15871" width="28.625" style="4" customWidth="1"/>
    <col min="15872" max="15872" width="13.625" style="4" customWidth="1"/>
    <col min="15873" max="15873" width="23.25" style="4" customWidth="1"/>
    <col min="15874" max="15874" width="11.125" style="4" customWidth="1"/>
    <col min="15875" max="15875" width="7.375" style="4" customWidth="1"/>
    <col min="15876" max="16120" width="9" style="4" customWidth="1"/>
    <col min="16121" max="16126" width="9" style="4"/>
    <col min="16127" max="16127" width="28.625" style="4" customWidth="1"/>
    <col min="16128" max="16128" width="13.625" style="4" customWidth="1"/>
    <col min="16129" max="16129" width="23.25" style="4" customWidth="1"/>
    <col min="16130" max="16130" width="11.125" style="4" customWidth="1"/>
    <col min="16131" max="16131" width="7.375" style="4" customWidth="1"/>
    <col min="16132" max="16376" width="9" style="4" customWidth="1"/>
    <col min="16377" max="16384" width="9" style="4"/>
  </cols>
  <sheetData>
    <row r="1" ht="20.25" spans="3:3">
      <c r="C1" s="124" t="s">
        <v>0</v>
      </c>
    </row>
    <row r="2" ht="24.75" customHeight="1" spans="1:3">
      <c r="A2" s="125" t="s">
        <v>1</v>
      </c>
      <c r="B2" s="125"/>
      <c r="C2" s="125"/>
    </row>
    <row r="3" ht="24.75" customHeight="1" spans="1:3">
      <c r="A3" s="126" t="s">
        <v>2</v>
      </c>
      <c r="B3" s="127"/>
      <c r="C3" s="129"/>
    </row>
    <row r="4" s="118" customFormat="1" ht="24.75" customHeight="1" spans="1:3">
      <c r="A4" s="130" t="s">
        <v>3</v>
      </c>
      <c r="B4" s="132"/>
      <c r="C4" s="133"/>
    </row>
    <row r="5" s="118" customFormat="1" ht="24.75" customHeight="1" spans="1:3">
      <c r="A5" s="134" t="s">
        <v>4</v>
      </c>
      <c r="B5" s="135" t="s">
        <v>5</v>
      </c>
      <c r="C5" s="134" t="s">
        <v>6</v>
      </c>
    </row>
    <row r="6" ht="18" customHeight="1" spans="1:3">
      <c r="A6" s="138" t="s">
        <v>7</v>
      </c>
      <c r="B6" s="139">
        <v>0</v>
      </c>
      <c r="C6" s="140"/>
    </row>
    <row r="7" ht="18" customHeight="1" spans="1:3">
      <c r="A7" s="138" t="s">
        <v>8</v>
      </c>
      <c r="B7" s="139">
        <v>51621</v>
      </c>
      <c r="C7" s="140"/>
    </row>
    <row r="8" ht="18" customHeight="1" spans="1:3">
      <c r="A8" s="138" t="s">
        <v>9</v>
      </c>
      <c r="B8" s="139">
        <f>B9+B14</f>
        <v>118775</v>
      </c>
      <c r="C8" s="140"/>
    </row>
    <row r="9" ht="18" customHeight="1" spans="1:3">
      <c r="A9" s="138" t="s">
        <v>10</v>
      </c>
      <c r="B9" s="139">
        <v>5195</v>
      </c>
      <c r="C9" s="140"/>
    </row>
    <row r="10" ht="18" customHeight="1" spans="1:3">
      <c r="A10" s="138" t="s">
        <v>11</v>
      </c>
      <c r="B10" s="139">
        <v>1935</v>
      </c>
      <c r="C10" s="140"/>
    </row>
    <row r="11" spans="1:3">
      <c r="A11" s="138" t="s">
        <v>12</v>
      </c>
      <c r="B11" s="139">
        <v>940</v>
      </c>
      <c r="C11" s="140"/>
    </row>
    <row r="12" ht="22.5" customHeight="1" spans="1:3">
      <c r="A12" s="138" t="s">
        <v>13</v>
      </c>
      <c r="B12" s="139">
        <v>1014</v>
      </c>
      <c r="C12" s="140"/>
    </row>
    <row r="13" ht="18" customHeight="1" spans="1:3">
      <c r="A13" s="138" t="s">
        <v>14</v>
      </c>
      <c r="B13" s="139">
        <v>1306</v>
      </c>
      <c r="C13" s="140"/>
    </row>
    <row r="14" ht="18" customHeight="1" spans="1:3">
      <c r="A14" s="138" t="s">
        <v>15</v>
      </c>
      <c r="B14" s="139">
        <f>SUM(B15:B32)</f>
        <v>113580</v>
      </c>
      <c r="C14" s="140"/>
    </row>
    <row r="15" ht="18" customHeight="1" spans="1:3">
      <c r="A15" s="138" t="s">
        <v>16</v>
      </c>
      <c r="B15" s="139">
        <v>4664</v>
      </c>
      <c r="C15" s="140"/>
    </row>
    <row r="16" ht="18" customHeight="1" spans="1:3">
      <c r="A16" s="138" t="s">
        <v>17</v>
      </c>
      <c r="B16" s="139">
        <v>26059</v>
      </c>
      <c r="C16" s="140"/>
    </row>
    <row r="17" ht="21" customHeight="1" spans="1:3">
      <c r="A17" s="138" t="s">
        <v>18</v>
      </c>
      <c r="B17" s="139">
        <v>8691</v>
      </c>
      <c r="C17" s="140"/>
    </row>
    <row r="18" ht="18" customHeight="1" spans="1:3">
      <c r="A18" s="138" t="s">
        <v>19</v>
      </c>
      <c r="B18" s="139">
        <v>180</v>
      </c>
      <c r="C18" s="140"/>
    </row>
    <row r="19" ht="18" customHeight="1" spans="1:3">
      <c r="A19" s="138" t="s">
        <v>20</v>
      </c>
      <c r="B19" s="139">
        <v>0</v>
      </c>
      <c r="C19" s="140"/>
    </row>
    <row r="20" ht="18" customHeight="1" spans="1:3">
      <c r="A20" s="138" t="s">
        <v>21</v>
      </c>
      <c r="B20" s="139">
        <v>12000</v>
      </c>
      <c r="C20" s="140"/>
    </row>
    <row r="21" ht="18" customHeight="1" spans="1:3">
      <c r="A21" s="138" t="s">
        <v>22</v>
      </c>
      <c r="B21" s="139">
        <v>0</v>
      </c>
      <c r="C21" s="140"/>
    </row>
    <row r="22" ht="18" customHeight="1" spans="1:3">
      <c r="A22" s="138" t="s">
        <v>23</v>
      </c>
      <c r="B22" s="139">
        <v>33206</v>
      </c>
      <c r="C22" s="140"/>
    </row>
    <row r="23" ht="18" customHeight="1" spans="1:3">
      <c r="A23" s="138" t="s">
        <v>24</v>
      </c>
      <c r="B23" s="139">
        <v>95</v>
      </c>
      <c r="C23" s="140"/>
    </row>
    <row r="24" ht="15.95" customHeight="1" spans="1:3">
      <c r="A24" s="138" t="s">
        <v>25</v>
      </c>
      <c r="B24" s="139">
        <v>0</v>
      </c>
      <c r="C24" s="140"/>
    </row>
    <row r="25" ht="15.95" customHeight="1" spans="1:3">
      <c r="A25" s="138" t="s">
        <v>26</v>
      </c>
      <c r="B25" s="139">
        <v>429</v>
      </c>
      <c r="C25" s="140"/>
    </row>
    <row r="26" ht="15.95" customHeight="1" spans="1:3">
      <c r="A26" s="138" t="s">
        <v>27</v>
      </c>
      <c r="B26" s="139">
        <v>0</v>
      </c>
      <c r="C26" s="140"/>
    </row>
    <row r="27" ht="15.95" customHeight="1" spans="1:3">
      <c r="A27" s="138" t="s">
        <v>28</v>
      </c>
      <c r="B27" s="139">
        <v>0</v>
      </c>
      <c r="C27" s="140"/>
    </row>
    <row r="28" ht="15.95" customHeight="1" spans="1:3">
      <c r="A28" s="138" t="s">
        <v>29</v>
      </c>
      <c r="B28" s="139">
        <v>0</v>
      </c>
      <c r="C28" s="140"/>
    </row>
    <row r="29" ht="15.95" customHeight="1" spans="1:3">
      <c r="A29" s="138" t="s">
        <v>30</v>
      </c>
      <c r="B29" s="139">
        <v>0</v>
      </c>
      <c r="C29" s="140"/>
    </row>
    <row r="30" ht="15.95" customHeight="1" spans="1:3">
      <c r="A30" s="138" t="s">
        <v>31</v>
      </c>
      <c r="B30" s="139">
        <v>6905</v>
      </c>
      <c r="C30" s="140"/>
    </row>
    <row r="31" ht="15.95" customHeight="1" spans="1:3">
      <c r="A31" s="138" t="s">
        <v>32</v>
      </c>
      <c r="B31" s="139">
        <v>10638</v>
      </c>
      <c r="C31" s="140"/>
    </row>
    <row r="32" ht="15.95" customHeight="1" spans="1:3">
      <c r="A32" s="138" t="s">
        <v>33</v>
      </c>
      <c r="B32" s="139">
        <v>10713</v>
      </c>
      <c r="C32" s="140"/>
    </row>
    <row r="33" ht="18" customHeight="1" spans="1:3">
      <c r="A33" s="138" t="s">
        <v>34</v>
      </c>
      <c r="B33" s="139">
        <v>0</v>
      </c>
      <c r="C33" s="140"/>
    </row>
    <row r="34" ht="18" customHeight="1" spans="1:3">
      <c r="A34" s="138" t="s">
        <v>35</v>
      </c>
      <c r="B34" s="139">
        <v>150</v>
      </c>
      <c r="C34" s="140"/>
    </row>
    <row r="35" ht="18" customHeight="1" spans="1:3">
      <c r="A35" s="138" t="s">
        <v>36</v>
      </c>
      <c r="B35" s="139">
        <v>50000</v>
      </c>
      <c r="C35" s="140"/>
    </row>
    <row r="36" ht="18" customHeight="1" spans="1:3">
      <c r="A36" s="138" t="s">
        <v>37</v>
      </c>
      <c r="B36" s="139">
        <v>60096</v>
      </c>
      <c r="C36" s="140"/>
    </row>
    <row r="37" ht="18" customHeight="1" spans="1:3">
      <c r="A37" s="138" t="s">
        <v>38</v>
      </c>
      <c r="B37" s="139">
        <v>0</v>
      </c>
      <c r="C37" s="140"/>
    </row>
    <row r="38" ht="18" customHeight="1" spans="1:3">
      <c r="A38" s="138" t="s">
        <v>39</v>
      </c>
      <c r="B38" s="139">
        <v>13903</v>
      </c>
      <c r="C38" s="140"/>
    </row>
    <row r="39" s="299" customFormat="1" ht="18" customHeight="1" spans="1:248">
      <c r="A39" s="300" t="s">
        <v>40</v>
      </c>
      <c r="B39" s="101">
        <f>SUM(B6,B7,B8,B33,B34,B35,B36,B37,B38)</f>
        <v>294545</v>
      </c>
      <c r="C39" s="301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118"/>
      <c r="DY39" s="118"/>
      <c r="DZ39" s="118"/>
      <c r="EA39" s="118"/>
      <c r="EB39" s="118"/>
      <c r="EC39" s="118"/>
      <c r="ED39" s="118"/>
      <c r="EE39" s="118"/>
      <c r="EF39" s="118"/>
      <c r="EG39" s="118"/>
      <c r="EH39" s="118"/>
      <c r="EI39" s="118"/>
      <c r="EJ39" s="118"/>
      <c r="EK39" s="118"/>
      <c r="EL39" s="118"/>
      <c r="EM39" s="118"/>
      <c r="EN39" s="118"/>
      <c r="EO39" s="118"/>
      <c r="EP39" s="118"/>
      <c r="EQ39" s="118"/>
      <c r="ER39" s="118"/>
      <c r="ES39" s="118"/>
      <c r="ET39" s="118"/>
      <c r="EU39" s="118"/>
      <c r="EV39" s="118"/>
      <c r="EW39" s="118"/>
      <c r="EX39" s="118"/>
      <c r="EY39" s="118"/>
      <c r="EZ39" s="118"/>
      <c r="FA39" s="118"/>
      <c r="FB39" s="118"/>
      <c r="FC39" s="118"/>
      <c r="FD39" s="118"/>
      <c r="FE39" s="118"/>
      <c r="FF39" s="118"/>
      <c r="FG39" s="118"/>
      <c r="FH39" s="118"/>
      <c r="FI39" s="118"/>
      <c r="FJ39" s="118"/>
      <c r="FK39" s="118"/>
      <c r="FL39" s="118"/>
      <c r="FM39" s="118"/>
      <c r="FN39" s="118"/>
      <c r="FO39" s="118"/>
      <c r="FP39" s="118"/>
      <c r="FQ39" s="118"/>
      <c r="FR39" s="118"/>
      <c r="FS39" s="118"/>
      <c r="FT39" s="118"/>
      <c r="FU39" s="118"/>
      <c r="FV39" s="118"/>
      <c r="FW39" s="118"/>
      <c r="FX39" s="118"/>
      <c r="FY39" s="118"/>
      <c r="FZ39" s="118"/>
      <c r="GA39" s="118"/>
      <c r="GB39" s="118"/>
      <c r="GC39" s="118"/>
      <c r="GD39" s="118"/>
      <c r="GE39" s="118"/>
      <c r="GF39" s="118"/>
      <c r="GG39" s="118"/>
      <c r="GH39" s="118"/>
      <c r="GI39" s="118"/>
      <c r="GJ39" s="118"/>
      <c r="GK39" s="118"/>
      <c r="GL39" s="118"/>
      <c r="GM39" s="118"/>
      <c r="GN39" s="118"/>
      <c r="GO39" s="118"/>
      <c r="GP39" s="118"/>
      <c r="GQ39" s="118"/>
      <c r="GR39" s="118"/>
      <c r="GS39" s="118"/>
      <c r="GT39" s="118"/>
      <c r="GU39" s="118"/>
      <c r="GV39" s="118"/>
      <c r="GW39" s="118"/>
      <c r="GX39" s="118"/>
      <c r="GY39" s="118"/>
      <c r="GZ39" s="118"/>
      <c r="HA39" s="118"/>
      <c r="HB39" s="118"/>
      <c r="HC39" s="118"/>
      <c r="HD39" s="118"/>
      <c r="HE39" s="118"/>
      <c r="HF39" s="118"/>
      <c r="HG39" s="118"/>
      <c r="HH39" s="118"/>
      <c r="HI39" s="118"/>
      <c r="HJ39" s="118"/>
      <c r="HK39" s="118"/>
      <c r="HL39" s="118"/>
      <c r="HM39" s="118"/>
      <c r="HN39" s="118"/>
      <c r="HO39" s="118"/>
      <c r="HP39" s="118"/>
      <c r="HQ39" s="118"/>
      <c r="HR39" s="118"/>
      <c r="HS39" s="118"/>
      <c r="HT39" s="118"/>
      <c r="HU39" s="118"/>
      <c r="HV39" s="118"/>
      <c r="HW39" s="118"/>
      <c r="HX39" s="118"/>
      <c r="HY39" s="118"/>
      <c r="HZ39" s="118"/>
      <c r="IA39" s="118"/>
      <c r="IB39" s="118"/>
      <c r="IC39" s="118"/>
      <c r="ID39" s="118"/>
      <c r="IE39" s="118"/>
      <c r="IF39" s="118"/>
      <c r="IG39" s="118"/>
      <c r="IH39" s="118"/>
      <c r="II39" s="118"/>
      <c r="IJ39" s="118"/>
      <c r="IK39" s="118"/>
      <c r="IL39" s="118"/>
      <c r="IM39" s="118"/>
      <c r="IN39" s="118"/>
    </row>
    <row r="136" ht="27" spans="4:4">
      <c r="D136" s="144" t="s">
        <v>41</v>
      </c>
    </row>
    <row r="151" s="119" customFormat="1" spans="1:3">
      <c r="A151" s="145"/>
      <c r="B151" s="146"/>
      <c r="C151" s="147"/>
    </row>
    <row r="163" spans="3:3">
      <c r="C163" s="122" t="s">
        <v>42</v>
      </c>
    </row>
    <row r="168" ht="54.75" customHeight="1"/>
    <row r="172" ht="38.25" customHeight="1"/>
    <row r="173" ht="43.5" customHeight="1"/>
    <row r="174" ht="40.5" customHeight="1"/>
    <row r="176" ht="123.75" customHeight="1"/>
  </sheetData>
  <mergeCells count="2">
    <mergeCell ref="A2:C2"/>
    <mergeCell ref="A4:C4"/>
  </mergeCells>
  <printOptions horizontalCentered="1"/>
  <pageMargins left="0.554861111111111" right="0.554861111111111" top="0.60625" bottom="0.409027777777778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showGridLines="0" showZeros="0" workbookViewId="0">
      <selection activeCell="O25" sqref="O25"/>
    </sheetView>
  </sheetViews>
  <sheetFormatPr defaultColWidth="9" defaultRowHeight="17.25" outlineLevelCol="2"/>
  <cols>
    <col min="1" max="1" width="12.625" style="150" customWidth="1"/>
    <col min="2" max="2" width="36.875" style="150" customWidth="1"/>
    <col min="3" max="3" width="40.875" style="150" customWidth="1"/>
    <col min="4" max="16384" width="9" style="151"/>
  </cols>
  <sheetData>
    <row r="1" ht="26.25" customHeight="1" spans="1:3">
      <c r="A1" s="152"/>
      <c r="C1" s="153" t="s">
        <v>1334</v>
      </c>
    </row>
    <row r="2" ht="42.75" customHeight="1" spans="1:3">
      <c r="A2" s="154" t="s">
        <v>1335</v>
      </c>
      <c r="B2" s="154"/>
      <c r="C2" s="154"/>
    </row>
    <row r="3" ht="25.5" customHeight="1" spans="1:1">
      <c r="A3" s="9" t="s">
        <v>2</v>
      </c>
    </row>
    <row r="4" ht="24.75" customHeight="1" spans="1:3">
      <c r="A4" s="155" t="s">
        <v>1311</v>
      </c>
      <c r="B4" s="155"/>
      <c r="C4" s="155" t="s">
        <v>1312</v>
      </c>
    </row>
    <row r="5" ht="27" customHeight="1" spans="1:3">
      <c r="A5" s="155" t="s">
        <v>83</v>
      </c>
      <c r="B5" s="155" t="s">
        <v>84</v>
      </c>
      <c r="C5" s="155" t="s">
        <v>51</v>
      </c>
    </row>
    <row r="6" s="148" customFormat="1" ht="27" customHeight="1" spans="1:3">
      <c r="A6" s="155"/>
      <c r="B6" s="155" t="s">
        <v>85</v>
      </c>
      <c r="C6" s="156">
        <f>SUM(C7,C12,C23,C31,C35,C38)</f>
        <v>108956</v>
      </c>
    </row>
    <row r="7" s="149" customFormat="1" ht="20.25" customHeight="1" spans="1:3">
      <c r="A7" s="157">
        <v>501</v>
      </c>
      <c r="B7" s="158" t="s">
        <v>1313</v>
      </c>
      <c r="C7" s="159">
        <f>SUM(C8:C11)</f>
        <v>40481</v>
      </c>
    </row>
    <row r="8" s="149" customFormat="1" ht="18.75" customHeight="1" spans="1:3">
      <c r="A8" s="160">
        <v>50101</v>
      </c>
      <c r="B8" s="161" t="s">
        <v>1314</v>
      </c>
      <c r="C8" s="162">
        <v>24139</v>
      </c>
    </row>
    <row r="9" s="149" customFormat="1" ht="18.75" customHeight="1" spans="1:3">
      <c r="A9" s="160">
        <v>50102</v>
      </c>
      <c r="B9" s="161" t="s">
        <v>1315</v>
      </c>
      <c r="C9" s="162">
        <v>8441</v>
      </c>
    </row>
    <row r="10" s="149" customFormat="1" ht="18.75" customHeight="1" spans="1:3">
      <c r="A10" s="160">
        <v>50103</v>
      </c>
      <c r="B10" s="161" t="s">
        <v>1008</v>
      </c>
      <c r="C10" s="162">
        <v>2923</v>
      </c>
    </row>
    <row r="11" s="149" customFormat="1" ht="18.75" customHeight="1" spans="1:3">
      <c r="A11" s="160">
        <v>50199</v>
      </c>
      <c r="B11" s="161" t="s">
        <v>1261</v>
      </c>
      <c r="C11" s="162">
        <v>4978</v>
      </c>
    </row>
    <row r="12" s="149" customFormat="1" ht="18.75" customHeight="1" spans="1:3">
      <c r="A12" s="157">
        <v>502</v>
      </c>
      <c r="B12" s="163" t="s">
        <v>1316</v>
      </c>
      <c r="C12" s="159">
        <f>SUM(C13:C22)</f>
        <v>12790</v>
      </c>
    </row>
    <row r="13" s="149" customFormat="1" ht="18.75" customHeight="1" spans="1:3">
      <c r="A13" s="160">
        <v>50201</v>
      </c>
      <c r="B13" s="161" t="s">
        <v>1317</v>
      </c>
      <c r="C13" s="162">
        <v>8301</v>
      </c>
    </row>
    <row r="14" s="149" customFormat="1" ht="18.75" customHeight="1" spans="1:3">
      <c r="A14" s="160">
        <v>50202</v>
      </c>
      <c r="B14" s="161" t="s">
        <v>1318</v>
      </c>
      <c r="C14" s="162">
        <v>152</v>
      </c>
    </row>
    <row r="15" s="149" customFormat="1" ht="18.75" customHeight="1" spans="1:3">
      <c r="A15" s="160">
        <v>50203</v>
      </c>
      <c r="B15" s="161" t="s">
        <v>1277</v>
      </c>
      <c r="C15" s="162">
        <v>174</v>
      </c>
    </row>
    <row r="16" s="149" customFormat="1" ht="18.75" customHeight="1" spans="1:3">
      <c r="A16" s="160">
        <v>50204</v>
      </c>
      <c r="B16" s="161" t="s">
        <v>1319</v>
      </c>
      <c r="C16" s="162">
        <v>42</v>
      </c>
    </row>
    <row r="17" s="149" customFormat="1" ht="18.75" customHeight="1" spans="1:3">
      <c r="A17" s="160">
        <v>50205</v>
      </c>
      <c r="B17" s="161" t="s">
        <v>1283</v>
      </c>
      <c r="C17" s="162">
        <v>289</v>
      </c>
    </row>
    <row r="18" s="149" customFormat="1" ht="18.75" customHeight="1" spans="1:3">
      <c r="A18" s="160">
        <v>50206</v>
      </c>
      <c r="B18" s="161" t="s">
        <v>1278</v>
      </c>
      <c r="C18" s="162">
        <v>441</v>
      </c>
    </row>
    <row r="19" s="149" customFormat="1" ht="18.75" customHeight="1" spans="1:3">
      <c r="A19" s="160">
        <v>50207</v>
      </c>
      <c r="B19" s="161" t="s">
        <v>1273</v>
      </c>
      <c r="C19" s="162">
        <v>0</v>
      </c>
    </row>
    <row r="20" s="149" customFormat="1" ht="18.75" customHeight="1" spans="1:3">
      <c r="A20" s="160">
        <v>50208</v>
      </c>
      <c r="B20" s="161" t="s">
        <v>1286</v>
      </c>
      <c r="C20" s="162">
        <v>1655</v>
      </c>
    </row>
    <row r="21" s="149" customFormat="1" ht="18.75" customHeight="1" spans="1:3">
      <c r="A21" s="160">
        <v>50209</v>
      </c>
      <c r="B21" s="161" t="s">
        <v>1274</v>
      </c>
      <c r="C21" s="162">
        <v>332</v>
      </c>
    </row>
    <row r="22" s="149" customFormat="1" ht="18.75" customHeight="1" spans="1:3">
      <c r="A22" s="160">
        <v>50299</v>
      </c>
      <c r="B22" s="161" t="s">
        <v>1289</v>
      </c>
      <c r="C22" s="162">
        <v>1404</v>
      </c>
    </row>
    <row r="23" s="149" customFormat="1" ht="18.75" customHeight="1" spans="1:3">
      <c r="A23" s="157">
        <v>503</v>
      </c>
      <c r="B23" s="158" t="s">
        <v>1320</v>
      </c>
      <c r="C23" s="159">
        <v>0</v>
      </c>
    </row>
    <row r="24" s="149" customFormat="1" ht="18.75" customHeight="1" spans="1:3">
      <c r="A24" s="160">
        <v>50301</v>
      </c>
      <c r="B24" s="161" t="s">
        <v>1302</v>
      </c>
      <c r="C24" s="162">
        <v>0</v>
      </c>
    </row>
    <row r="25" s="149" customFormat="1" ht="18.75" customHeight="1" spans="1:3">
      <c r="A25" s="160">
        <v>50302</v>
      </c>
      <c r="B25" s="161" t="s">
        <v>1321</v>
      </c>
      <c r="C25" s="162">
        <v>0</v>
      </c>
    </row>
    <row r="26" s="149" customFormat="1" ht="18.75" customHeight="1" spans="1:3">
      <c r="A26" s="160">
        <v>50303</v>
      </c>
      <c r="B26" s="161" t="s">
        <v>1322</v>
      </c>
      <c r="C26" s="162">
        <v>0</v>
      </c>
    </row>
    <row r="27" s="149" customFormat="1" ht="18.75" customHeight="1" spans="1:3">
      <c r="A27" s="160">
        <v>50305</v>
      </c>
      <c r="B27" s="161" t="s">
        <v>1323</v>
      </c>
      <c r="C27" s="162">
        <v>0</v>
      </c>
    </row>
    <row r="28" s="149" customFormat="1" ht="18.75" customHeight="1" spans="1:3">
      <c r="A28" s="160">
        <v>50306</v>
      </c>
      <c r="B28" s="161" t="s">
        <v>1324</v>
      </c>
      <c r="C28" s="162">
        <v>0</v>
      </c>
    </row>
    <row r="29" s="149" customFormat="1" ht="18.75" customHeight="1" spans="1:3">
      <c r="A29" s="160">
        <v>50307</v>
      </c>
      <c r="B29" s="161" t="s">
        <v>1325</v>
      </c>
      <c r="C29" s="162">
        <v>0</v>
      </c>
    </row>
    <row r="30" s="149" customFormat="1" ht="18.75" customHeight="1" spans="1:3">
      <c r="A30" s="160">
        <v>50399</v>
      </c>
      <c r="B30" s="161" t="s">
        <v>1306</v>
      </c>
      <c r="C30" s="162">
        <v>0</v>
      </c>
    </row>
    <row r="31" s="149" customFormat="1" ht="18.75" customHeight="1" spans="1:3">
      <c r="A31" s="157">
        <v>505</v>
      </c>
      <c r="B31" s="158" t="s">
        <v>1326</v>
      </c>
      <c r="C31" s="159">
        <f>SUM(C32:C34)</f>
        <v>43369</v>
      </c>
    </row>
    <row r="32" s="149" customFormat="1" ht="18.75" customHeight="1" spans="1:3">
      <c r="A32" s="160">
        <v>50501</v>
      </c>
      <c r="B32" s="161" t="s">
        <v>1249</v>
      </c>
      <c r="C32" s="162">
        <f>12+41811</f>
        <v>41823</v>
      </c>
    </row>
    <row r="33" s="149" customFormat="1" ht="18.75" customHeight="1" spans="1:3">
      <c r="A33" s="160">
        <v>50502</v>
      </c>
      <c r="B33" s="161" t="s">
        <v>1262</v>
      </c>
      <c r="C33" s="162">
        <f>9+1537</f>
        <v>1546</v>
      </c>
    </row>
    <row r="34" s="149" customFormat="1" ht="18.75" customHeight="1" spans="1:3">
      <c r="A34" s="160">
        <v>50599</v>
      </c>
      <c r="B34" s="161" t="s">
        <v>1327</v>
      </c>
      <c r="C34" s="162">
        <v>0</v>
      </c>
    </row>
    <row r="35" s="149" customFormat="1" ht="18.75" customHeight="1" spans="1:3">
      <c r="A35" s="157">
        <v>506</v>
      </c>
      <c r="B35" s="158" t="s">
        <v>1328</v>
      </c>
      <c r="C35" s="159">
        <v>0</v>
      </c>
    </row>
    <row r="36" s="149" customFormat="1" ht="18.75" customHeight="1" spans="1:3">
      <c r="A36" s="160">
        <v>50601</v>
      </c>
      <c r="B36" s="161" t="s">
        <v>1329</v>
      </c>
      <c r="C36" s="162">
        <v>0</v>
      </c>
    </row>
    <row r="37" s="149" customFormat="1" ht="18.75" customHeight="1" spans="1:3">
      <c r="A37" s="160">
        <v>50602</v>
      </c>
      <c r="B37" s="161" t="s">
        <v>1330</v>
      </c>
      <c r="C37" s="162">
        <v>0</v>
      </c>
    </row>
    <row r="38" s="149" customFormat="1" ht="18.75" customHeight="1" spans="1:3">
      <c r="A38" s="157">
        <v>509</v>
      </c>
      <c r="B38" s="158" t="s">
        <v>1290</v>
      </c>
      <c r="C38" s="159">
        <f>SUM(C39:C43)</f>
        <v>12316</v>
      </c>
    </row>
    <row r="39" s="149" customFormat="1" ht="18.75" customHeight="1" spans="1:3">
      <c r="A39" s="160">
        <v>50901</v>
      </c>
      <c r="B39" s="161" t="s">
        <v>1331</v>
      </c>
      <c r="C39" s="162">
        <v>7424</v>
      </c>
    </row>
    <row r="40" s="149" customFormat="1" ht="18.75" customHeight="1" spans="1:3">
      <c r="A40" s="160">
        <v>50902</v>
      </c>
      <c r="B40" s="161" t="s">
        <v>1297</v>
      </c>
      <c r="C40" s="162">
        <v>0</v>
      </c>
    </row>
    <row r="41" s="149" customFormat="1" ht="18.75" customHeight="1" spans="1:3">
      <c r="A41" s="160">
        <v>50903</v>
      </c>
      <c r="B41" s="161" t="s">
        <v>1299</v>
      </c>
      <c r="C41" s="162">
        <v>0</v>
      </c>
    </row>
    <row r="42" s="149" customFormat="1" ht="18.75" customHeight="1" spans="1:3">
      <c r="A42" s="160">
        <v>50905</v>
      </c>
      <c r="B42" s="161" t="s">
        <v>1332</v>
      </c>
      <c r="C42" s="162">
        <v>3319</v>
      </c>
    </row>
    <row r="43" s="149" customFormat="1" ht="18.75" customHeight="1" spans="1:3">
      <c r="A43" s="160">
        <v>50999</v>
      </c>
      <c r="B43" s="161" t="s">
        <v>1333</v>
      </c>
      <c r="C43" s="162">
        <v>1573</v>
      </c>
    </row>
  </sheetData>
  <sheetProtection formatCells="0" formatColumns="0" formatRows="0"/>
  <mergeCells count="2">
    <mergeCell ref="A2:C2"/>
    <mergeCell ref="A4:B4"/>
  </mergeCells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6"/>
  <sheetViews>
    <sheetView topLeftCell="A6" workbookViewId="0">
      <selection activeCell="B36" sqref="B36"/>
    </sheetView>
  </sheetViews>
  <sheetFormatPr defaultColWidth="9" defaultRowHeight="17.25" outlineLevelCol="5"/>
  <cols>
    <col min="1" max="1" width="36.125" style="120" customWidth="1"/>
    <col min="2" max="2" width="15.25" style="121" customWidth="1"/>
    <col min="3" max="3" width="34.5" style="122" customWidth="1"/>
    <col min="4" max="4" width="16" style="121" customWidth="1"/>
    <col min="5" max="5" width="7.375" style="122" customWidth="1"/>
    <col min="6" max="250" width="9" style="123" customWidth="1"/>
    <col min="251" max="256" width="9" style="4"/>
    <col min="257" max="257" width="28.625" style="4" customWidth="1"/>
    <col min="258" max="258" width="13.625" style="4" customWidth="1"/>
    <col min="259" max="259" width="23.25" style="4" customWidth="1"/>
    <col min="260" max="260" width="11.125" style="4" customWidth="1"/>
    <col min="261" max="261" width="7.375" style="4" customWidth="1"/>
    <col min="262" max="506" width="9" style="4" customWidth="1"/>
    <col min="507" max="512" width="9" style="4"/>
    <col min="513" max="513" width="28.625" style="4" customWidth="1"/>
    <col min="514" max="514" width="13.625" style="4" customWidth="1"/>
    <col min="515" max="515" width="23.25" style="4" customWidth="1"/>
    <col min="516" max="516" width="11.125" style="4" customWidth="1"/>
    <col min="517" max="517" width="7.375" style="4" customWidth="1"/>
    <col min="518" max="762" width="9" style="4" customWidth="1"/>
    <col min="763" max="768" width="9" style="4"/>
    <col min="769" max="769" width="28.625" style="4" customWidth="1"/>
    <col min="770" max="770" width="13.625" style="4" customWidth="1"/>
    <col min="771" max="771" width="23.25" style="4" customWidth="1"/>
    <col min="772" max="772" width="11.125" style="4" customWidth="1"/>
    <col min="773" max="773" width="7.375" style="4" customWidth="1"/>
    <col min="774" max="1018" width="9" style="4" customWidth="1"/>
    <col min="1019" max="1024" width="9" style="4"/>
    <col min="1025" max="1025" width="28.625" style="4" customWidth="1"/>
    <col min="1026" max="1026" width="13.625" style="4" customWidth="1"/>
    <col min="1027" max="1027" width="23.25" style="4" customWidth="1"/>
    <col min="1028" max="1028" width="11.125" style="4" customWidth="1"/>
    <col min="1029" max="1029" width="7.375" style="4" customWidth="1"/>
    <col min="1030" max="1274" width="9" style="4" customWidth="1"/>
    <col min="1275" max="1280" width="9" style="4"/>
    <col min="1281" max="1281" width="28.625" style="4" customWidth="1"/>
    <col min="1282" max="1282" width="13.625" style="4" customWidth="1"/>
    <col min="1283" max="1283" width="23.25" style="4" customWidth="1"/>
    <col min="1284" max="1284" width="11.125" style="4" customWidth="1"/>
    <col min="1285" max="1285" width="7.375" style="4" customWidth="1"/>
    <col min="1286" max="1530" width="9" style="4" customWidth="1"/>
    <col min="1531" max="1536" width="9" style="4"/>
    <col min="1537" max="1537" width="28.625" style="4" customWidth="1"/>
    <col min="1538" max="1538" width="13.625" style="4" customWidth="1"/>
    <col min="1539" max="1539" width="23.25" style="4" customWidth="1"/>
    <col min="1540" max="1540" width="11.125" style="4" customWidth="1"/>
    <col min="1541" max="1541" width="7.375" style="4" customWidth="1"/>
    <col min="1542" max="1786" width="9" style="4" customWidth="1"/>
    <col min="1787" max="1792" width="9" style="4"/>
    <col min="1793" max="1793" width="28.625" style="4" customWidth="1"/>
    <col min="1794" max="1794" width="13.625" style="4" customWidth="1"/>
    <col min="1795" max="1795" width="23.25" style="4" customWidth="1"/>
    <col min="1796" max="1796" width="11.125" style="4" customWidth="1"/>
    <col min="1797" max="1797" width="7.375" style="4" customWidth="1"/>
    <col min="1798" max="2042" width="9" style="4" customWidth="1"/>
    <col min="2043" max="2048" width="9" style="4"/>
    <col min="2049" max="2049" width="28.625" style="4" customWidth="1"/>
    <col min="2050" max="2050" width="13.625" style="4" customWidth="1"/>
    <col min="2051" max="2051" width="23.25" style="4" customWidth="1"/>
    <col min="2052" max="2052" width="11.125" style="4" customWidth="1"/>
    <col min="2053" max="2053" width="7.375" style="4" customWidth="1"/>
    <col min="2054" max="2298" width="9" style="4" customWidth="1"/>
    <col min="2299" max="2304" width="9" style="4"/>
    <col min="2305" max="2305" width="28.625" style="4" customWidth="1"/>
    <col min="2306" max="2306" width="13.625" style="4" customWidth="1"/>
    <col min="2307" max="2307" width="23.25" style="4" customWidth="1"/>
    <col min="2308" max="2308" width="11.125" style="4" customWidth="1"/>
    <col min="2309" max="2309" width="7.375" style="4" customWidth="1"/>
    <col min="2310" max="2554" width="9" style="4" customWidth="1"/>
    <col min="2555" max="2560" width="9" style="4"/>
    <col min="2561" max="2561" width="28.625" style="4" customWidth="1"/>
    <col min="2562" max="2562" width="13.625" style="4" customWidth="1"/>
    <col min="2563" max="2563" width="23.25" style="4" customWidth="1"/>
    <col min="2564" max="2564" width="11.125" style="4" customWidth="1"/>
    <col min="2565" max="2565" width="7.375" style="4" customWidth="1"/>
    <col min="2566" max="2810" width="9" style="4" customWidth="1"/>
    <col min="2811" max="2816" width="9" style="4"/>
    <col min="2817" max="2817" width="28.625" style="4" customWidth="1"/>
    <col min="2818" max="2818" width="13.625" style="4" customWidth="1"/>
    <col min="2819" max="2819" width="23.25" style="4" customWidth="1"/>
    <col min="2820" max="2820" width="11.125" style="4" customWidth="1"/>
    <col min="2821" max="2821" width="7.375" style="4" customWidth="1"/>
    <col min="2822" max="3066" width="9" style="4" customWidth="1"/>
    <col min="3067" max="3072" width="9" style="4"/>
    <col min="3073" max="3073" width="28.625" style="4" customWidth="1"/>
    <col min="3074" max="3074" width="13.625" style="4" customWidth="1"/>
    <col min="3075" max="3075" width="23.25" style="4" customWidth="1"/>
    <col min="3076" max="3076" width="11.125" style="4" customWidth="1"/>
    <col min="3077" max="3077" width="7.375" style="4" customWidth="1"/>
    <col min="3078" max="3322" width="9" style="4" customWidth="1"/>
    <col min="3323" max="3328" width="9" style="4"/>
    <col min="3329" max="3329" width="28.625" style="4" customWidth="1"/>
    <col min="3330" max="3330" width="13.625" style="4" customWidth="1"/>
    <col min="3331" max="3331" width="23.25" style="4" customWidth="1"/>
    <col min="3332" max="3332" width="11.125" style="4" customWidth="1"/>
    <col min="3333" max="3333" width="7.375" style="4" customWidth="1"/>
    <col min="3334" max="3578" width="9" style="4" customWidth="1"/>
    <col min="3579" max="3584" width="9" style="4"/>
    <col min="3585" max="3585" width="28.625" style="4" customWidth="1"/>
    <col min="3586" max="3586" width="13.625" style="4" customWidth="1"/>
    <col min="3587" max="3587" width="23.25" style="4" customWidth="1"/>
    <col min="3588" max="3588" width="11.125" style="4" customWidth="1"/>
    <col min="3589" max="3589" width="7.375" style="4" customWidth="1"/>
    <col min="3590" max="3834" width="9" style="4" customWidth="1"/>
    <col min="3835" max="3840" width="9" style="4"/>
    <col min="3841" max="3841" width="28.625" style="4" customWidth="1"/>
    <col min="3842" max="3842" width="13.625" style="4" customWidth="1"/>
    <col min="3843" max="3843" width="23.25" style="4" customWidth="1"/>
    <col min="3844" max="3844" width="11.125" style="4" customWidth="1"/>
    <col min="3845" max="3845" width="7.375" style="4" customWidth="1"/>
    <col min="3846" max="4090" width="9" style="4" customWidth="1"/>
    <col min="4091" max="4096" width="9" style="4"/>
    <col min="4097" max="4097" width="28.625" style="4" customWidth="1"/>
    <col min="4098" max="4098" width="13.625" style="4" customWidth="1"/>
    <col min="4099" max="4099" width="23.25" style="4" customWidth="1"/>
    <col min="4100" max="4100" width="11.125" style="4" customWidth="1"/>
    <col min="4101" max="4101" width="7.375" style="4" customWidth="1"/>
    <col min="4102" max="4346" width="9" style="4" customWidth="1"/>
    <col min="4347" max="4352" width="9" style="4"/>
    <col min="4353" max="4353" width="28.625" style="4" customWidth="1"/>
    <col min="4354" max="4354" width="13.625" style="4" customWidth="1"/>
    <col min="4355" max="4355" width="23.25" style="4" customWidth="1"/>
    <col min="4356" max="4356" width="11.125" style="4" customWidth="1"/>
    <col min="4357" max="4357" width="7.375" style="4" customWidth="1"/>
    <col min="4358" max="4602" width="9" style="4" customWidth="1"/>
    <col min="4603" max="4608" width="9" style="4"/>
    <col min="4609" max="4609" width="28.625" style="4" customWidth="1"/>
    <col min="4610" max="4610" width="13.625" style="4" customWidth="1"/>
    <col min="4611" max="4611" width="23.25" style="4" customWidth="1"/>
    <col min="4612" max="4612" width="11.125" style="4" customWidth="1"/>
    <col min="4613" max="4613" width="7.375" style="4" customWidth="1"/>
    <col min="4614" max="4858" width="9" style="4" customWidth="1"/>
    <col min="4859" max="4864" width="9" style="4"/>
    <col min="4865" max="4865" width="28.625" style="4" customWidth="1"/>
    <col min="4866" max="4866" width="13.625" style="4" customWidth="1"/>
    <col min="4867" max="4867" width="23.25" style="4" customWidth="1"/>
    <col min="4868" max="4868" width="11.125" style="4" customWidth="1"/>
    <col min="4869" max="4869" width="7.375" style="4" customWidth="1"/>
    <col min="4870" max="5114" width="9" style="4" customWidth="1"/>
    <col min="5115" max="5120" width="9" style="4"/>
    <col min="5121" max="5121" width="28.625" style="4" customWidth="1"/>
    <col min="5122" max="5122" width="13.625" style="4" customWidth="1"/>
    <col min="5123" max="5123" width="23.25" style="4" customWidth="1"/>
    <col min="5124" max="5124" width="11.125" style="4" customWidth="1"/>
    <col min="5125" max="5125" width="7.375" style="4" customWidth="1"/>
    <col min="5126" max="5370" width="9" style="4" customWidth="1"/>
    <col min="5371" max="5376" width="9" style="4"/>
    <col min="5377" max="5377" width="28.625" style="4" customWidth="1"/>
    <col min="5378" max="5378" width="13.625" style="4" customWidth="1"/>
    <col min="5379" max="5379" width="23.25" style="4" customWidth="1"/>
    <col min="5380" max="5380" width="11.125" style="4" customWidth="1"/>
    <col min="5381" max="5381" width="7.375" style="4" customWidth="1"/>
    <col min="5382" max="5626" width="9" style="4" customWidth="1"/>
    <col min="5627" max="5632" width="9" style="4"/>
    <col min="5633" max="5633" width="28.625" style="4" customWidth="1"/>
    <col min="5634" max="5634" width="13.625" style="4" customWidth="1"/>
    <col min="5635" max="5635" width="23.25" style="4" customWidth="1"/>
    <col min="5636" max="5636" width="11.125" style="4" customWidth="1"/>
    <col min="5637" max="5637" width="7.375" style="4" customWidth="1"/>
    <col min="5638" max="5882" width="9" style="4" customWidth="1"/>
    <col min="5883" max="5888" width="9" style="4"/>
    <col min="5889" max="5889" width="28.625" style="4" customWidth="1"/>
    <col min="5890" max="5890" width="13.625" style="4" customWidth="1"/>
    <col min="5891" max="5891" width="23.25" style="4" customWidth="1"/>
    <col min="5892" max="5892" width="11.125" style="4" customWidth="1"/>
    <col min="5893" max="5893" width="7.375" style="4" customWidth="1"/>
    <col min="5894" max="6138" width="9" style="4" customWidth="1"/>
    <col min="6139" max="6144" width="9" style="4"/>
    <col min="6145" max="6145" width="28.625" style="4" customWidth="1"/>
    <col min="6146" max="6146" width="13.625" style="4" customWidth="1"/>
    <col min="6147" max="6147" width="23.25" style="4" customWidth="1"/>
    <col min="6148" max="6148" width="11.125" style="4" customWidth="1"/>
    <col min="6149" max="6149" width="7.375" style="4" customWidth="1"/>
    <col min="6150" max="6394" width="9" style="4" customWidth="1"/>
    <col min="6395" max="6400" width="9" style="4"/>
    <col min="6401" max="6401" width="28.625" style="4" customWidth="1"/>
    <col min="6402" max="6402" width="13.625" style="4" customWidth="1"/>
    <col min="6403" max="6403" width="23.25" style="4" customWidth="1"/>
    <col min="6404" max="6404" width="11.125" style="4" customWidth="1"/>
    <col min="6405" max="6405" width="7.375" style="4" customWidth="1"/>
    <col min="6406" max="6650" width="9" style="4" customWidth="1"/>
    <col min="6651" max="6656" width="9" style="4"/>
    <col min="6657" max="6657" width="28.625" style="4" customWidth="1"/>
    <col min="6658" max="6658" width="13.625" style="4" customWidth="1"/>
    <col min="6659" max="6659" width="23.25" style="4" customWidth="1"/>
    <col min="6660" max="6660" width="11.125" style="4" customWidth="1"/>
    <col min="6661" max="6661" width="7.375" style="4" customWidth="1"/>
    <col min="6662" max="6906" width="9" style="4" customWidth="1"/>
    <col min="6907" max="6912" width="9" style="4"/>
    <col min="6913" max="6913" width="28.625" style="4" customWidth="1"/>
    <col min="6914" max="6914" width="13.625" style="4" customWidth="1"/>
    <col min="6915" max="6915" width="23.25" style="4" customWidth="1"/>
    <col min="6916" max="6916" width="11.125" style="4" customWidth="1"/>
    <col min="6917" max="6917" width="7.375" style="4" customWidth="1"/>
    <col min="6918" max="7162" width="9" style="4" customWidth="1"/>
    <col min="7163" max="7168" width="9" style="4"/>
    <col min="7169" max="7169" width="28.625" style="4" customWidth="1"/>
    <col min="7170" max="7170" width="13.625" style="4" customWidth="1"/>
    <col min="7171" max="7171" width="23.25" style="4" customWidth="1"/>
    <col min="7172" max="7172" width="11.125" style="4" customWidth="1"/>
    <col min="7173" max="7173" width="7.375" style="4" customWidth="1"/>
    <col min="7174" max="7418" width="9" style="4" customWidth="1"/>
    <col min="7419" max="7424" width="9" style="4"/>
    <col min="7425" max="7425" width="28.625" style="4" customWidth="1"/>
    <col min="7426" max="7426" width="13.625" style="4" customWidth="1"/>
    <col min="7427" max="7427" width="23.25" style="4" customWidth="1"/>
    <col min="7428" max="7428" width="11.125" style="4" customWidth="1"/>
    <col min="7429" max="7429" width="7.375" style="4" customWidth="1"/>
    <col min="7430" max="7674" width="9" style="4" customWidth="1"/>
    <col min="7675" max="7680" width="9" style="4"/>
    <col min="7681" max="7681" width="28.625" style="4" customWidth="1"/>
    <col min="7682" max="7682" width="13.625" style="4" customWidth="1"/>
    <col min="7683" max="7683" width="23.25" style="4" customWidth="1"/>
    <col min="7684" max="7684" width="11.125" style="4" customWidth="1"/>
    <col min="7685" max="7685" width="7.375" style="4" customWidth="1"/>
    <col min="7686" max="7930" width="9" style="4" customWidth="1"/>
    <col min="7931" max="7936" width="9" style="4"/>
    <col min="7937" max="7937" width="28.625" style="4" customWidth="1"/>
    <col min="7938" max="7938" width="13.625" style="4" customWidth="1"/>
    <col min="7939" max="7939" width="23.25" style="4" customWidth="1"/>
    <col min="7940" max="7940" width="11.125" style="4" customWidth="1"/>
    <col min="7941" max="7941" width="7.375" style="4" customWidth="1"/>
    <col min="7942" max="8186" width="9" style="4" customWidth="1"/>
    <col min="8187" max="8192" width="9" style="4"/>
    <col min="8193" max="8193" width="28.625" style="4" customWidth="1"/>
    <col min="8194" max="8194" width="13.625" style="4" customWidth="1"/>
    <col min="8195" max="8195" width="23.25" style="4" customWidth="1"/>
    <col min="8196" max="8196" width="11.125" style="4" customWidth="1"/>
    <col min="8197" max="8197" width="7.375" style="4" customWidth="1"/>
    <col min="8198" max="8442" width="9" style="4" customWidth="1"/>
    <col min="8443" max="8448" width="9" style="4"/>
    <col min="8449" max="8449" width="28.625" style="4" customWidth="1"/>
    <col min="8450" max="8450" width="13.625" style="4" customWidth="1"/>
    <col min="8451" max="8451" width="23.25" style="4" customWidth="1"/>
    <col min="8452" max="8452" width="11.125" style="4" customWidth="1"/>
    <col min="8453" max="8453" width="7.375" style="4" customWidth="1"/>
    <col min="8454" max="8698" width="9" style="4" customWidth="1"/>
    <col min="8699" max="8704" width="9" style="4"/>
    <col min="8705" max="8705" width="28.625" style="4" customWidth="1"/>
    <col min="8706" max="8706" width="13.625" style="4" customWidth="1"/>
    <col min="8707" max="8707" width="23.25" style="4" customWidth="1"/>
    <col min="8708" max="8708" width="11.125" style="4" customWidth="1"/>
    <col min="8709" max="8709" width="7.375" style="4" customWidth="1"/>
    <col min="8710" max="8954" width="9" style="4" customWidth="1"/>
    <col min="8955" max="8960" width="9" style="4"/>
    <col min="8961" max="8961" width="28.625" style="4" customWidth="1"/>
    <col min="8962" max="8962" width="13.625" style="4" customWidth="1"/>
    <col min="8963" max="8963" width="23.25" style="4" customWidth="1"/>
    <col min="8964" max="8964" width="11.125" style="4" customWidth="1"/>
    <col min="8965" max="8965" width="7.375" style="4" customWidth="1"/>
    <col min="8966" max="9210" width="9" style="4" customWidth="1"/>
    <col min="9211" max="9216" width="9" style="4"/>
    <col min="9217" max="9217" width="28.625" style="4" customWidth="1"/>
    <col min="9218" max="9218" width="13.625" style="4" customWidth="1"/>
    <col min="9219" max="9219" width="23.25" style="4" customWidth="1"/>
    <col min="9220" max="9220" width="11.125" style="4" customWidth="1"/>
    <col min="9221" max="9221" width="7.375" style="4" customWidth="1"/>
    <col min="9222" max="9466" width="9" style="4" customWidth="1"/>
    <col min="9467" max="9472" width="9" style="4"/>
    <col min="9473" max="9473" width="28.625" style="4" customWidth="1"/>
    <col min="9474" max="9474" width="13.625" style="4" customWidth="1"/>
    <col min="9475" max="9475" width="23.25" style="4" customWidth="1"/>
    <col min="9476" max="9476" width="11.125" style="4" customWidth="1"/>
    <col min="9477" max="9477" width="7.375" style="4" customWidth="1"/>
    <col min="9478" max="9722" width="9" style="4" customWidth="1"/>
    <col min="9723" max="9728" width="9" style="4"/>
    <col min="9729" max="9729" width="28.625" style="4" customWidth="1"/>
    <col min="9730" max="9730" width="13.625" style="4" customWidth="1"/>
    <col min="9731" max="9731" width="23.25" style="4" customWidth="1"/>
    <col min="9732" max="9732" width="11.125" style="4" customWidth="1"/>
    <col min="9733" max="9733" width="7.375" style="4" customWidth="1"/>
    <col min="9734" max="9978" width="9" style="4" customWidth="1"/>
    <col min="9979" max="9984" width="9" style="4"/>
    <col min="9985" max="9985" width="28.625" style="4" customWidth="1"/>
    <col min="9986" max="9986" width="13.625" style="4" customWidth="1"/>
    <col min="9987" max="9987" width="23.25" style="4" customWidth="1"/>
    <col min="9988" max="9988" width="11.125" style="4" customWidth="1"/>
    <col min="9989" max="9989" width="7.375" style="4" customWidth="1"/>
    <col min="9990" max="10234" width="9" style="4" customWidth="1"/>
    <col min="10235" max="10240" width="9" style="4"/>
    <col min="10241" max="10241" width="28.625" style="4" customWidth="1"/>
    <col min="10242" max="10242" width="13.625" style="4" customWidth="1"/>
    <col min="10243" max="10243" width="23.25" style="4" customWidth="1"/>
    <col min="10244" max="10244" width="11.125" style="4" customWidth="1"/>
    <col min="10245" max="10245" width="7.375" style="4" customWidth="1"/>
    <col min="10246" max="10490" width="9" style="4" customWidth="1"/>
    <col min="10491" max="10496" width="9" style="4"/>
    <col min="10497" max="10497" width="28.625" style="4" customWidth="1"/>
    <col min="10498" max="10498" width="13.625" style="4" customWidth="1"/>
    <col min="10499" max="10499" width="23.25" style="4" customWidth="1"/>
    <col min="10500" max="10500" width="11.125" style="4" customWidth="1"/>
    <col min="10501" max="10501" width="7.375" style="4" customWidth="1"/>
    <col min="10502" max="10746" width="9" style="4" customWidth="1"/>
    <col min="10747" max="10752" width="9" style="4"/>
    <col min="10753" max="10753" width="28.625" style="4" customWidth="1"/>
    <col min="10754" max="10754" width="13.625" style="4" customWidth="1"/>
    <col min="10755" max="10755" width="23.25" style="4" customWidth="1"/>
    <col min="10756" max="10756" width="11.125" style="4" customWidth="1"/>
    <col min="10757" max="10757" width="7.375" style="4" customWidth="1"/>
    <col min="10758" max="11002" width="9" style="4" customWidth="1"/>
    <col min="11003" max="11008" width="9" style="4"/>
    <col min="11009" max="11009" width="28.625" style="4" customWidth="1"/>
    <col min="11010" max="11010" width="13.625" style="4" customWidth="1"/>
    <col min="11011" max="11011" width="23.25" style="4" customWidth="1"/>
    <col min="11012" max="11012" width="11.125" style="4" customWidth="1"/>
    <col min="11013" max="11013" width="7.375" style="4" customWidth="1"/>
    <col min="11014" max="11258" width="9" style="4" customWidth="1"/>
    <col min="11259" max="11264" width="9" style="4"/>
    <col min="11265" max="11265" width="28.625" style="4" customWidth="1"/>
    <col min="11266" max="11266" width="13.625" style="4" customWidth="1"/>
    <col min="11267" max="11267" width="23.25" style="4" customWidth="1"/>
    <col min="11268" max="11268" width="11.125" style="4" customWidth="1"/>
    <col min="11269" max="11269" width="7.375" style="4" customWidth="1"/>
    <col min="11270" max="11514" width="9" style="4" customWidth="1"/>
    <col min="11515" max="11520" width="9" style="4"/>
    <col min="11521" max="11521" width="28.625" style="4" customWidth="1"/>
    <col min="11522" max="11522" width="13.625" style="4" customWidth="1"/>
    <col min="11523" max="11523" width="23.25" style="4" customWidth="1"/>
    <col min="11524" max="11524" width="11.125" style="4" customWidth="1"/>
    <col min="11525" max="11525" width="7.375" style="4" customWidth="1"/>
    <col min="11526" max="11770" width="9" style="4" customWidth="1"/>
    <col min="11771" max="11776" width="9" style="4"/>
    <col min="11777" max="11777" width="28.625" style="4" customWidth="1"/>
    <col min="11778" max="11778" width="13.625" style="4" customWidth="1"/>
    <col min="11779" max="11779" width="23.25" style="4" customWidth="1"/>
    <col min="11780" max="11780" width="11.125" style="4" customWidth="1"/>
    <col min="11781" max="11781" width="7.375" style="4" customWidth="1"/>
    <col min="11782" max="12026" width="9" style="4" customWidth="1"/>
    <col min="12027" max="12032" width="9" style="4"/>
    <col min="12033" max="12033" width="28.625" style="4" customWidth="1"/>
    <col min="12034" max="12034" width="13.625" style="4" customWidth="1"/>
    <col min="12035" max="12035" width="23.25" style="4" customWidth="1"/>
    <col min="12036" max="12036" width="11.125" style="4" customWidth="1"/>
    <col min="12037" max="12037" width="7.375" style="4" customWidth="1"/>
    <col min="12038" max="12282" width="9" style="4" customWidth="1"/>
    <col min="12283" max="12288" width="9" style="4"/>
    <col min="12289" max="12289" width="28.625" style="4" customWidth="1"/>
    <col min="12290" max="12290" width="13.625" style="4" customWidth="1"/>
    <col min="12291" max="12291" width="23.25" style="4" customWidth="1"/>
    <col min="12292" max="12292" width="11.125" style="4" customWidth="1"/>
    <col min="12293" max="12293" width="7.375" style="4" customWidth="1"/>
    <col min="12294" max="12538" width="9" style="4" customWidth="1"/>
    <col min="12539" max="12544" width="9" style="4"/>
    <col min="12545" max="12545" width="28.625" style="4" customWidth="1"/>
    <col min="12546" max="12546" width="13.625" style="4" customWidth="1"/>
    <col min="12547" max="12547" width="23.25" style="4" customWidth="1"/>
    <col min="12548" max="12548" width="11.125" style="4" customWidth="1"/>
    <col min="12549" max="12549" width="7.375" style="4" customWidth="1"/>
    <col min="12550" max="12794" width="9" style="4" customWidth="1"/>
    <col min="12795" max="12800" width="9" style="4"/>
    <col min="12801" max="12801" width="28.625" style="4" customWidth="1"/>
    <col min="12802" max="12802" width="13.625" style="4" customWidth="1"/>
    <col min="12803" max="12803" width="23.25" style="4" customWidth="1"/>
    <col min="12804" max="12804" width="11.125" style="4" customWidth="1"/>
    <col min="12805" max="12805" width="7.375" style="4" customWidth="1"/>
    <col min="12806" max="13050" width="9" style="4" customWidth="1"/>
    <col min="13051" max="13056" width="9" style="4"/>
    <col min="13057" max="13057" width="28.625" style="4" customWidth="1"/>
    <col min="13058" max="13058" width="13.625" style="4" customWidth="1"/>
    <col min="13059" max="13059" width="23.25" style="4" customWidth="1"/>
    <col min="13060" max="13060" width="11.125" style="4" customWidth="1"/>
    <col min="13061" max="13061" width="7.375" style="4" customWidth="1"/>
    <col min="13062" max="13306" width="9" style="4" customWidth="1"/>
    <col min="13307" max="13312" width="9" style="4"/>
    <col min="13313" max="13313" width="28.625" style="4" customWidth="1"/>
    <col min="13314" max="13314" width="13.625" style="4" customWidth="1"/>
    <col min="13315" max="13315" width="23.25" style="4" customWidth="1"/>
    <col min="13316" max="13316" width="11.125" style="4" customWidth="1"/>
    <col min="13317" max="13317" width="7.375" style="4" customWidth="1"/>
    <col min="13318" max="13562" width="9" style="4" customWidth="1"/>
    <col min="13563" max="13568" width="9" style="4"/>
    <col min="13569" max="13569" width="28.625" style="4" customWidth="1"/>
    <col min="13570" max="13570" width="13.625" style="4" customWidth="1"/>
    <col min="13571" max="13571" width="23.25" style="4" customWidth="1"/>
    <col min="13572" max="13572" width="11.125" style="4" customWidth="1"/>
    <col min="13573" max="13573" width="7.375" style="4" customWidth="1"/>
    <col min="13574" max="13818" width="9" style="4" customWidth="1"/>
    <col min="13819" max="13824" width="9" style="4"/>
    <col min="13825" max="13825" width="28.625" style="4" customWidth="1"/>
    <col min="13826" max="13826" width="13.625" style="4" customWidth="1"/>
    <col min="13827" max="13827" width="23.25" style="4" customWidth="1"/>
    <col min="13828" max="13828" width="11.125" style="4" customWidth="1"/>
    <col min="13829" max="13829" width="7.375" style="4" customWidth="1"/>
    <col min="13830" max="14074" width="9" style="4" customWidth="1"/>
    <col min="14075" max="14080" width="9" style="4"/>
    <col min="14081" max="14081" width="28.625" style="4" customWidth="1"/>
    <col min="14082" max="14082" width="13.625" style="4" customWidth="1"/>
    <col min="14083" max="14083" width="23.25" style="4" customWidth="1"/>
    <col min="14084" max="14084" width="11.125" style="4" customWidth="1"/>
    <col min="14085" max="14085" width="7.375" style="4" customWidth="1"/>
    <col min="14086" max="14330" width="9" style="4" customWidth="1"/>
    <col min="14331" max="14336" width="9" style="4"/>
    <col min="14337" max="14337" width="28.625" style="4" customWidth="1"/>
    <col min="14338" max="14338" width="13.625" style="4" customWidth="1"/>
    <col min="14339" max="14339" width="23.25" style="4" customWidth="1"/>
    <col min="14340" max="14340" width="11.125" style="4" customWidth="1"/>
    <col min="14341" max="14341" width="7.375" style="4" customWidth="1"/>
    <col min="14342" max="14586" width="9" style="4" customWidth="1"/>
    <col min="14587" max="14592" width="9" style="4"/>
    <col min="14593" max="14593" width="28.625" style="4" customWidth="1"/>
    <col min="14594" max="14594" width="13.625" style="4" customWidth="1"/>
    <col min="14595" max="14595" width="23.25" style="4" customWidth="1"/>
    <col min="14596" max="14596" width="11.125" style="4" customWidth="1"/>
    <col min="14597" max="14597" width="7.375" style="4" customWidth="1"/>
    <col min="14598" max="14842" width="9" style="4" customWidth="1"/>
    <col min="14843" max="14848" width="9" style="4"/>
    <col min="14849" max="14849" width="28.625" style="4" customWidth="1"/>
    <col min="14850" max="14850" width="13.625" style="4" customWidth="1"/>
    <col min="14851" max="14851" width="23.25" style="4" customWidth="1"/>
    <col min="14852" max="14852" width="11.125" style="4" customWidth="1"/>
    <col min="14853" max="14853" width="7.375" style="4" customWidth="1"/>
    <col min="14854" max="15098" width="9" style="4" customWidth="1"/>
    <col min="15099" max="15104" width="9" style="4"/>
    <col min="15105" max="15105" width="28.625" style="4" customWidth="1"/>
    <col min="15106" max="15106" width="13.625" style="4" customWidth="1"/>
    <col min="15107" max="15107" width="23.25" style="4" customWidth="1"/>
    <col min="15108" max="15108" width="11.125" style="4" customWidth="1"/>
    <col min="15109" max="15109" width="7.375" style="4" customWidth="1"/>
    <col min="15110" max="15354" width="9" style="4" customWidth="1"/>
    <col min="15355" max="15360" width="9" style="4"/>
    <col min="15361" max="15361" width="28.625" style="4" customWidth="1"/>
    <col min="15362" max="15362" width="13.625" style="4" customWidth="1"/>
    <col min="15363" max="15363" width="23.25" style="4" customWidth="1"/>
    <col min="15364" max="15364" width="11.125" style="4" customWidth="1"/>
    <col min="15365" max="15365" width="7.375" style="4" customWidth="1"/>
    <col min="15366" max="15610" width="9" style="4" customWidth="1"/>
    <col min="15611" max="15616" width="9" style="4"/>
    <col min="15617" max="15617" width="28.625" style="4" customWidth="1"/>
    <col min="15618" max="15618" width="13.625" style="4" customWidth="1"/>
    <col min="15619" max="15619" width="23.25" style="4" customWidth="1"/>
    <col min="15620" max="15620" width="11.125" style="4" customWidth="1"/>
    <col min="15621" max="15621" width="7.375" style="4" customWidth="1"/>
    <col min="15622" max="15866" width="9" style="4" customWidth="1"/>
    <col min="15867" max="15872" width="9" style="4"/>
    <col min="15873" max="15873" width="28.625" style="4" customWidth="1"/>
    <col min="15874" max="15874" width="13.625" style="4" customWidth="1"/>
    <col min="15875" max="15875" width="23.25" style="4" customWidth="1"/>
    <col min="15876" max="15876" width="11.125" style="4" customWidth="1"/>
    <col min="15877" max="15877" width="7.375" style="4" customWidth="1"/>
    <col min="15878" max="16122" width="9" style="4" customWidth="1"/>
    <col min="16123" max="16128" width="9" style="4"/>
    <col min="16129" max="16129" width="28.625" style="4" customWidth="1"/>
    <col min="16130" max="16130" width="13.625" style="4" customWidth="1"/>
    <col min="16131" max="16131" width="23.25" style="4" customWidth="1"/>
    <col min="16132" max="16132" width="11.125" style="4" customWidth="1"/>
    <col min="16133" max="16133" width="7.375" style="4" customWidth="1"/>
    <col min="16134" max="16378" width="9" style="4" customWidth="1"/>
    <col min="16379" max="16384" width="9" style="4"/>
  </cols>
  <sheetData>
    <row r="1" ht="20.25" spans="4:5">
      <c r="D1" s="124" t="s">
        <v>1336</v>
      </c>
      <c r="E1" s="124"/>
    </row>
    <row r="2" ht="24.75" customHeight="1" spans="1:5">
      <c r="A2" s="125" t="s">
        <v>1337</v>
      </c>
      <c r="B2" s="125"/>
      <c r="C2" s="125"/>
      <c r="D2" s="125"/>
      <c r="E2" s="125"/>
    </row>
    <row r="3" ht="24.75" customHeight="1" spans="1:5">
      <c r="A3" s="126" t="s">
        <v>2</v>
      </c>
      <c r="B3" s="127"/>
      <c r="C3" s="128"/>
      <c r="D3" s="129" t="s">
        <v>45</v>
      </c>
      <c r="E3" s="129"/>
    </row>
    <row r="4" s="118" customFormat="1" ht="24.75" customHeight="1" spans="1:5">
      <c r="A4" s="130" t="s">
        <v>1338</v>
      </c>
      <c r="B4" s="131"/>
      <c r="C4" s="130" t="s">
        <v>1339</v>
      </c>
      <c r="D4" s="132"/>
      <c r="E4" s="133"/>
    </row>
    <row r="5" s="118" customFormat="1" ht="24.75" customHeight="1" spans="1:5">
      <c r="A5" s="134" t="s">
        <v>4</v>
      </c>
      <c r="B5" s="135" t="s">
        <v>5</v>
      </c>
      <c r="C5" s="136" t="s">
        <v>4</v>
      </c>
      <c r="D5" s="137" t="s">
        <v>5</v>
      </c>
      <c r="E5" s="134" t="s">
        <v>6</v>
      </c>
    </row>
    <row r="6" ht="18" customHeight="1" spans="1:5">
      <c r="A6" s="138" t="s">
        <v>7</v>
      </c>
      <c r="B6" s="139">
        <v>0</v>
      </c>
      <c r="C6" s="138" t="s">
        <v>122</v>
      </c>
      <c r="D6" s="139">
        <f>SUM(D7:D10,D11:D15)</f>
        <v>294545</v>
      </c>
      <c r="E6" s="140"/>
    </row>
    <row r="7" ht="18" customHeight="1" spans="1:5">
      <c r="A7" s="138" t="s">
        <v>8</v>
      </c>
      <c r="B7" s="139">
        <v>51621</v>
      </c>
      <c r="C7" s="140" t="s">
        <v>1340</v>
      </c>
      <c r="D7" s="139">
        <v>100394</v>
      </c>
      <c r="E7" s="140"/>
    </row>
    <row r="8" ht="18" customHeight="1" spans="1:5">
      <c r="A8" s="138" t="s">
        <v>9</v>
      </c>
      <c r="B8" s="139">
        <f>B9+B14</f>
        <v>118775</v>
      </c>
      <c r="C8" s="140" t="s">
        <v>1341</v>
      </c>
      <c r="D8" s="139">
        <v>15936</v>
      </c>
      <c r="E8" s="140"/>
    </row>
    <row r="9" ht="18" customHeight="1" spans="1:5">
      <c r="A9" s="138" t="s">
        <v>10</v>
      </c>
      <c r="B9" s="139">
        <v>5195</v>
      </c>
      <c r="C9" s="140" t="s">
        <v>1342</v>
      </c>
      <c r="D9" s="139">
        <v>5121</v>
      </c>
      <c r="E9" s="140"/>
    </row>
    <row r="10" ht="18" customHeight="1" spans="1:5">
      <c r="A10" s="138" t="s">
        <v>11</v>
      </c>
      <c r="B10" s="139">
        <v>1935</v>
      </c>
      <c r="C10" s="140" t="s">
        <v>1343</v>
      </c>
      <c r="D10" s="139">
        <v>93880</v>
      </c>
      <c r="E10" s="140"/>
    </row>
    <row r="11" spans="1:5">
      <c r="A11" s="138" t="s">
        <v>12</v>
      </c>
      <c r="B11" s="139">
        <v>940</v>
      </c>
      <c r="C11" s="140" t="s">
        <v>1344</v>
      </c>
      <c r="D11" s="139">
        <v>5215</v>
      </c>
      <c r="E11" s="140"/>
    </row>
    <row r="12" ht="22.5" customHeight="1" spans="1:5">
      <c r="A12" s="138" t="s">
        <v>13</v>
      </c>
      <c r="B12" s="139">
        <v>1014</v>
      </c>
      <c r="C12" s="138" t="s">
        <v>1345</v>
      </c>
      <c r="D12" s="139">
        <v>60096</v>
      </c>
      <c r="E12" s="140"/>
    </row>
    <row r="13" ht="18" customHeight="1" spans="1:5">
      <c r="A13" s="138" t="s">
        <v>14</v>
      </c>
      <c r="B13" s="139">
        <v>1306</v>
      </c>
      <c r="C13" s="138" t="s">
        <v>1346</v>
      </c>
      <c r="D13" s="139">
        <v>0</v>
      </c>
      <c r="E13" s="140"/>
    </row>
    <row r="14" ht="18" customHeight="1" spans="1:5">
      <c r="A14" s="138" t="s">
        <v>15</v>
      </c>
      <c r="B14" s="139">
        <f>SUM(B15:B32)</f>
        <v>113580</v>
      </c>
      <c r="C14" s="138" t="s">
        <v>1347</v>
      </c>
      <c r="D14" s="139">
        <v>0</v>
      </c>
      <c r="E14" s="140"/>
    </row>
    <row r="15" ht="18" customHeight="1" spans="1:5">
      <c r="A15" s="138" t="s">
        <v>16</v>
      </c>
      <c r="B15" s="139">
        <v>4664</v>
      </c>
      <c r="C15" s="138" t="s">
        <v>1348</v>
      </c>
      <c r="D15" s="139">
        <v>13903</v>
      </c>
      <c r="E15" s="140"/>
    </row>
    <row r="16" ht="18" customHeight="1" spans="1:5">
      <c r="A16" s="138" t="s">
        <v>17</v>
      </c>
      <c r="B16" s="139">
        <v>26059</v>
      </c>
      <c r="C16" s="140"/>
      <c r="D16" s="141"/>
      <c r="E16" s="140"/>
    </row>
    <row r="17" ht="21" customHeight="1" spans="1:5">
      <c r="A17" s="138" t="s">
        <v>18</v>
      </c>
      <c r="B17" s="139">
        <v>8691</v>
      </c>
      <c r="C17" s="140"/>
      <c r="D17" s="141"/>
      <c r="E17" s="140"/>
    </row>
    <row r="18" ht="18" customHeight="1" spans="1:5">
      <c r="A18" s="138" t="s">
        <v>19</v>
      </c>
      <c r="B18" s="139">
        <v>180</v>
      </c>
      <c r="C18" s="140"/>
      <c r="D18" s="141"/>
      <c r="E18" s="140"/>
    </row>
    <row r="19" ht="18" customHeight="1" spans="1:5">
      <c r="A19" s="138" t="s">
        <v>20</v>
      </c>
      <c r="B19" s="139">
        <v>0</v>
      </c>
      <c r="C19" s="140"/>
      <c r="D19" s="141"/>
      <c r="E19" s="140"/>
    </row>
    <row r="20" ht="18" customHeight="1" spans="1:5">
      <c r="A20" s="138" t="s">
        <v>21</v>
      </c>
      <c r="B20" s="139">
        <v>12000</v>
      </c>
      <c r="C20" s="142"/>
      <c r="D20" s="139"/>
      <c r="E20" s="140"/>
    </row>
    <row r="21" ht="18" customHeight="1" spans="1:5">
      <c r="A21" s="138" t="s">
        <v>22</v>
      </c>
      <c r="B21" s="139">
        <v>0</v>
      </c>
      <c r="C21" s="142"/>
      <c r="D21" s="139"/>
      <c r="E21" s="140"/>
    </row>
    <row r="22" ht="18" customHeight="1" spans="1:5">
      <c r="A22" s="138" t="s">
        <v>23</v>
      </c>
      <c r="B22" s="139">
        <v>33206</v>
      </c>
      <c r="C22" s="142"/>
      <c r="D22" s="139"/>
      <c r="E22" s="140"/>
    </row>
    <row r="23" ht="18" customHeight="1" spans="1:5">
      <c r="A23" s="138" t="s">
        <v>24</v>
      </c>
      <c r="B23" s="139">
        <v>95</v>
      </c>
      <c r="C23" s="142"/>
      <c r="D23" s="139"/>
      <c r="E23" s="140"/>
    </row>
    <row r="24" ht="15.95" customHeight="1" spans="1:5">
      <c r="A24" s="138" t="s">
        <v>25</v>
      </c>
      <c r="B24" s="139">
        <v>0</v>
      </c>
      <c r="C24" s="142"/>
      <c r="D24" s="139"/>
      <c r="E24" s="140"/>
    </row>
    <row r="25" ht="15.95" customHeight="1" spans="1:5">
      <c r="A25" s="138" t="s">
        <v>26</v>
      </c>
      <c r="B25" s="139">
        <v>429</v>
      </c>
      <c r="C25" s="142"/>
      <c r="D25" s="139"/>
      <c r="E25" s="140"/>
    </row>
    <row r="26" ht="15.95" customHeight="1" spans="1:5">
      <c r="A26" s="138" t="s">
        <v>27</v>
      </c>
      <c r="B26" s="139">
        <v>0</v>
      </c>
      <c r="C26" s="142"/>
      <c r="D26" s="139"/>
      <c r="E26" s="140"/>
    </row>
    <row r="27" ht="15.95" customHeight="1" spans="1:5">
      <c r="A27" s="138" t="s">
        <v>28</v>
      </c>
      <c r="B27" s="139">
        <v>0</v>
      </c>
      <c r="C27" s="142"/>
      <c r="D27" s="139"/>
      <c r="E27" s="140"/>
    </row>
    <row r="28" ht="15.95" customHeight="1" spans="1:5">
      <c r="A28" s="138" t="s">
        <v>29</v>
      </c>
      <c r="B28" s="139">
        <v>0</v>
      </c>
      <c r="C28" s="142"/>
      <c r="D28" s="139"/>
      <c r="E28" s="140"/>
    </row>
    <row r="29" ht="15.95" customHeight="1" spans="1:5">
      <c r="A29" s="138" t="s">
        <v>30</v>
      </c>
      <c r="B29" s="139">
        <v>0</v>
      </c>
      <c r="C29" s="142"/>
      <c r="D29" s="139"/>
      <c r="E29" s="140"/>
    </row>
    <row r="30" ht="15.95" customHeight="1" spans="1:5">
      <c r="A30" s="138" t="s">
        <v>31</v>
      </c>
      <c r="B30" s="139">
        <v>6905</v>
      </c>
      <c r="C30" s="142"/>
      <c r="D30" s="139"/>
      <c r="E30" s="140"/>
    </row>
    <row r="31" ht="15.95" customHeight="1" spans="1:5">
      <c r="A31" s="138" t="s">
        <v>32</v>
      </c>
      <c r="B31" s="139">
        <v>10638</v>
      </c>
      <c r="C31" s="142"/>
      <c r="D31" s="139"/>
      <c r="E31" s="140"/>
    </row>
    <row r="32" ht="15.95" customHeight="1" spans="1:5">
      <c r="A32" s="138" t="s">
        <v>33</v>
      </c>
      <c r="B32" s="139">
        <v>10713</v>
      </c>
      <c r="C32" s="142"/>
      <c r="D32" s="139"/>
      <c r="E32" s="140"/>
    </row>
    <row r="33" ht="18" customHeight="1" spans="1:5">
      <c r="A33" s="138" t="s">
        <v>34</v>
      </c>
      <c r="B33" s="139">
        <v>0</v>
      </c>
      <c r="C33" s="142"/>
      <c r="D33" s="139"/>
      <c r="E33" s="140"/>
    </row>
    <row r="34" ht="18" customHeight="1" spans="1:5">
      <c r="A34" s="138" t="s">
        <v>35</v>
      </c>
      <c r="B34" s="139">
        <v>150</v>
      </c>
      <c r="C34" s="142"/>
      <c r="D34" s="139"/>
      <c r="E34" s="140"/>
    </row>
    <row r="35" ht="18" customHeight="1" spans="1:5">
      <c r="A35" s="138" t="s">
        <v>36</v>
      </c>
      <c r="B35" s="139">
        <v>50000</v>
      </c>
      <c r="C35" s="142"/>
      <c r="D35" s="139"/>
      <c r="E35" s="140"/>
    </row>
    <row r="36" ht="18" customHeight="1" spans="1:5">
      <c r="A36" s="138" t="s">
        <v>37</v>
      </c>
      <c r="B36" s="139">
        <v>60096</v>
      </c>
      <c r="C36" s="142"/>
      <c r="D36" s="139"/>
      <c r="E36" s="140"/>
    </row>
    <row r="37" ht="18" customHeight="1" spans="1:5">
      <c r="A37" s="138" t="s">
        <v>38</v>
      </c>
      <c r="B37" s="139">
        <v>0</v>
      </c>
      <c r="C37" s="142"/>
      <c r="D37" s="139"/>
      <c r="E37" s="140"/>
    </row>
    <row r="38" ht="18" customHeight="1" spans="1:5">
      <c r="A38" s="138" t="s">
        <v>39</v>
      </c>
      <c r="B38" s="139">
        <v>13903</v>
      </c>
      <c r="C38" s="142"/>
      <c r="D38" s="143"/>
      <c r="E38" s="140"/>
    </row>
    <row r="39" ht="18" customHeight="1" spans="1:5">
      <c r="A39" s="138" t="s">
        <v>40</v>
      </c>
      <c r="B39" s="139">
        <f>SUM(B6,B7,B8,B33,B34,B35,B36,B37,B38)</f>
        <v>294545</v>
      </c>
      <c r="C39" s="142" t="s">
        <v>1349</v>
      </c>
      <c r="D39" s="143">
        <f>D6</f>
        <v>294545</v>
      </c>
      <c r="E39" s="140"/>
    </row>
    <row r="136" ht="54" spans="6:6">
      <c r="F136" s="144" t="s">
        <v>41</v>
      </c>
    </row>
    <row r="151" s="119" customFormat="1" spans="1:5">
      <c r="A151" s="145"/>
      <c r="B151" s="146"/>
      <c r="C151" s="147"/>
      <c r="D151" s="146"/>
      <c r="E151" s="147"/>
    </row>
    <row r="163" spans="5:5">
      <c r="E163" s="122" t="s">
        <v>42</v>
      </c>
    </row>
    <row r="168" ht="54.75" customHeight="1"/>
    <row r="172" ht="38.25" customHeight="1"/>
    <row r="173" ht="43.5" customHeight="1"/>
    <row r="174" ht="40.5" customHeight="1"/>
    <row r="176" ht="123.75" customHeight="1"/>
  </sheetData>
  <mergeCells count="4">
    <mergeCell ref="D1:E1"/>
    <mergeCell ref="A2:E2"/>
    <mergeCell ref="D3:E3"/>
    <mergeCell ref="C4:E4"/>
  </mergeCells>
  <printOptions horizontalCentered="1"/>
  <pageMargins left="0.554861111111111" right="0.554861111111111" top="0.60625" bottom="0.409027777777778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showGridLines="0" showZeros="0" zoomScale="115" zoomScaleNormal="115" workbookViewId="0">
      <selection activeCell="I9" sqref="I9"/>
    </sheetView>
  </sheetViews>
  <sheetFormatPr defaultColWidth="6.875" defaultRowHeight="14.25" outlineLevelRow="5" outlineLevelCol="5"/>
  <cols>
    <col min="1" max="2" width="15.875" style="61" customWidth="1"/>
    <col min="3" max="3" width="26.8416666666667" style="115" customWidth="1"/>
    <col min="4" max="4" width="21.5" style="116" customWidth="1"/>
    <col min="5" max="5" width="17.4916666666667" style="62" customWidth="1"/>
    <col min="6" max="6" width="20.325" style="62" customWidth="1"/>
    <col min="7" max="16384" width="6.875" style="62"/>
  </cols>
  <sheetData>
    <row r="1" ht="27" customHeight="1" spans="6:6">
      <c r="F1" s="63" t="s">
        <v>1350</v>
      </c>
    </row>
    <row r="2" ht="30.95" customHeight="1" spans="1:6">
      <c r="A2" s="64" t="s">
        <v>1351</v>
      </c>
      <c r="B2" s="64"/>
      <c r="C2" s="64"/>
      <c r="D2" s="64"/>
      <c r="E2" s="64"/>
      <c r="F2" s="64"/>
    </row>
    <row r="3" ht="17.25" customHeight="1" spans="1:6">
      <c r="A3" s="65" t="s">
        <v>2</v>
      </c>
      <c r="B3" s="65"/>
      <c r="C3" s="117"/>
      <c r="F3" s="66" t="s">
        <v>45</v>
      </c>
    </row>
    <row r="4" ht="41" customHeight="1" spans="1:6">
      <c r="A4" s="67" t="s">
        <v>1352</v>
      </c>
      <c r="B4" s="67" t="s">
        <v>5</v>
      </c>
      <c r="C4" s="67"/>
      <c r="D4" s="67"/>
      <c r="E4" s="67"/>
      <c r="F4" s="67" t="s">
        <v>6</v>
      </c>
    </row>
    <row r="5" ht="41" customHeight="1" spans="1:6">
      <c r="A5" s="67"/>
      <c r="B5" s="67" t="s">
        <v>51</v>
      </c>
      <c r="C5" s="67" t="s">
        <v>1353</v>
      </c>
      <c r="D5" s="68" t="s">
        <v>1107</v>
      </c>
      <c r="E5" s="68" t="s">
        <v>1143</v>
      </c>
      <c r="F5" s="67"/>
    </row>
    <row r="6" s="60" customFormat="1" ht="36" customHeight="1" spans="1:6">
      <c r="A6" s="69" t="s">
        <v>1354</v>
      </c>
      <c r="B6" s="70">
        <f>SUM(C6:E6)</f>
        <v>178871</v>
      </c>
      <c r="C6" s="70">
        <v>5195</v>
      </c>
      <c r="D6" s="70">
        <v>113580</v>
      </c>
      <c r="E6" s="70">
        <v>60096</v>
      </c>
      <c r="F6" s="71"/>
    </row>
  </sheetData>
  <sheetProtection formatCells="0" formatColumns="0" formatRows="0"/>
  <mergeCells count="4">
    <mergeCell ref="A2:F2"/>
    <mergeCell ref="B4:E4"/>
    <mergeCell ref="A4:A5"/>
    <mergeCell ref="F4:F5"/>
  </mergeCells>
  <printOptions horizontalCentered="1"/>
  <pageMargins left="0.748031496062992" right="0.748031496062992" top="0.196850393700787" bottom="0" header="0.511811023622047" footer="0.511811023622047"/>
  <pageSetup paperSize="9" scale="8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D15" sqref="D15"/>
    </sheetView>
  </sheetViews>
  <sheetFormatPr defaultColWidth="9" defaultRowHeight="17.25" outlineLevelCol="5"/>
  <cols>
    <col min="1" max="1" width="34.625" style="35" customWidth="1"/>
    <col min="2" max="2" width="17.25" style="36" customWidth="1"/>
    <col min="3" max="3" width="23.875" style="35" customWidth="1"/>
    <col min="4" max="4" width="37" style="35" customWidth="1"/>
    <col min="5" max="5" width="15.375" style="36" customWidth="1"/>
    <col min="6" max="6" width="18" style="35" customWidth="1"/>
    <col min="7" max="7" width="15.375" style="35" customWidth="1"/>
    <col min="8" max="256" width="9" style="35"/>
    <col min="257" max="257" width="34.625" style="35" customWidth="1"/>
    <col min="258" max="258" width="15.375" style="35" customWidth="1"/>
    <col min="259" max="259" width="17.75" style="35" customWidth="1"/>
    <col min="260" max="260" width="34.5" style="35" customWidth="1"/>
    <col min="261" max="261" width="15.375" style="35" customWidth="1"/>
    <col min="262" max="262" width="18" style="35" customWidth="1"/>
    <col min="263" max="263" width="15.375" style="35" customWidth="1"/>
    <col min="264" max="512" width="9" style="35"/>
    <col min="513" max="513" width="34.625" style="35" customWidth="1"/>
    <col min="514" max="514" width="15.375" style="35" customWidth="1"/>
    <col min="515" max="515" width="17.75" style="35" customWidth="1"/>
    <col min="516" max="516" width="34.5" style="35" customWidth="1"/>
    <col min="517" max="517" width="15.375" style="35" customWidth="1"/>
    <col min="518" max="518" width="18" style="35" customWidth="1"/>
    <col min="519" max="519" width="15.375" style="35" customWidth="1"/>
    <col min="520" max="768" width="9" style="35"/>
    <col min="769" max="769" width="34.625" style="35" customWidth="1"/>
    <col min="770" max="770" width="15.375" style="35" customWidth="1"/>
    <col min="771" max="771" width="17.75" style="35" customWidth="1"/>
    <col min="772" max="772" width="34.5" style="35" customWidth="1"/>
    <col min="773" max="773" width="15.375" style="35" customWidth="1"/>
    <col min="774" max="774" width="18" style="35" customWidth="1"/>
    <col min="775" max="775" width="15.375" style="35" customWidth="1"/>
    <col min="776" max="1024" width="9" style="35"/>
    <col min="1025" max="1025" width="34.625" style="35" customWidth="1"/>
    <col min="1026" max="1026" width="15.375" style="35" customWidth="1"/>
    <col min="1027" max="1027" width="17.75" style="35" customWidth="1"/>
    <col min="1028" max="1028" width="34.5" style="35" customWidth="1"/>
    <col min="1029" max="1029" width="15.375" style="35" customWidth="1"/>
    <col min="1030" max="1030" width="18" style="35" customWidth="1"/>
    <col min="1031" max="1031" width="15.375" style="35" customWidth="1"/>
    <col min="1032" max="1280" width="9" style="35"/>
    <col min="1281" max="1281" width="34.625" style="35" customWidth="1"/>
    <col min="1282" max="1282" width="15.375" style="35" customWidth="1"/>
    <col min="1283" max="1283" width="17.75" style="35" customWidth="1"/>
    <col min="1284" max="1284" width="34.5" style="35" customWidth="1"/>
    <col min="1285" max="1285" width="15.375" style="35" customWidth="1"/>
    <col min="1286" max="1286" width="18" style="35" customWidth="1"/>
    <col min="1287" max="1287" width="15.375" style="35" customWidth="1"/>
    <col min="1288" max="1536" width="9" style="35"/>
    <col min="1537" max="1537" width="34.625" style="35" customWidth="1"/>
    <col min="1538" max="1538" width="15.375" style="35" customWidth="1"/>
    <col min="1539" max="1539" width="17.75" style="35" customWidth="1"/>
    <col min="1540" max="1540" width="34.5" style="35" customWidth="1"/>
    <col min="1541" max="1541" width="15.375" style="35" customWidth="1"/>
    <col min="1542" max="1542" width="18" style="35" customWidth="1"/>
    <col min="1543" max="1543" width="15.375" style="35" customWidth="1"/>
    <col min="1544" max="1792" width="9" style="35"/>
    <col min="1793" max="1793" width="34.625" style="35" customWidth="1"/>
    <col min="1794" max="1794" width="15.375" style="35" customWidth="1"/>
    <col min="1795" max="1795" width="17.75" style="35" customWidth="1"/>
    <col min="1796" max="1796" width="34.5" style="35" customWidth="1"/>
    <col min="1797" max="1797" width="15.375" style="35" customWidth="1"/>
    <col min="1798" max="1798" width="18" style="35" customWidth="1"/>
    <col min="1799" max="1799" width="15.375" style="35" customWidth="1"/>
    <col min="1800" max="2048" width="9" style="35"/>
    <col min="2049" max="2049" width="34.625" style="35" customWidth="1"/>
    <col min="2050" max="2050" width="15.375" style="35" customWidth="1"/>
    <col min="2051" max="2051" width="17.75" style="35" customWidth="1"/>
    <col min="2052" max="2052" width="34.5" style="35" customWidth="1"/>
    <col min="2053" max="2053" width="15.375" style="35" customWidth="1"/>
    <col min="2054" max="2054" width="18" style="35" customWidth="1"/>
    <col min="2055" max="2055" width="15.375" style="35" customWidth="1"/>
    <col min="2056" max="2304" width="9" style="35"/>
    <col min="2305" max="2305" width="34.625" style="35" customWidth="1"/>
    <col min="2306" max="2306" width="15.375" style="35" customWidth="1"/>
    <col min="2307" max="2307" width="17.75" style="35" customWidth="1"/>
    <col min="2308" max="2308" width="34.5" style="35" customWidth="1"/>
    <col min="2309" max="2309" width="15.375" style="35" customWidth="1"/>
    <col min="2310" max="2310" width="18" style="35" customWidth="1"/>
    <col min="2311" max="2311" width="15.375" style="35" customWidth="1"/>
    <col min="2312" max="2560" width="9" style="35"/>
    <col min="2561" max="2561" width="34.625" style="35" customWidth="1"/>
    <col min="2562" max="2562" width="15.375" style="35" customWidth="1"/>
    <col min="2563" max="2563" width="17.75" style="35" customWidth="1"/>
    <col min="2564" max="2564" width="34.5" style="35" customWidth="1"/>
    <col min="2565" max="2565" width="15.375" style="35" customWidth="1"/>
    <col min="2566" max="2566" width="18" style="35" customWidth="1"/>
    <col min="2567" max="2567" width="15.375" style="35" customWidth="1"/>
    <col min="2568" max="2816" width="9" style="35"/>
    <col min="2817" max="2817" width="34.625" style="35" customWidth="1"/>
    <col min="2818" max="2818" width="15.375" style="35" customWidth="1"/>
    <col min="2819" max="2819" width="17.75" style="35" customWidth="1"/>
    <col min="2820" max="2820" width="34.5" style="35" customWidth="1"/>
    <col min="2821" max="2821" width="15.375" style="35" customWidth="1"/>
    <col min="2822" max="2822" width="18" style="35" customWidth="1"/>
    <col min="2823" max="2823" width="15.375" style="35" customWidth="1"/>
    <col min="2824" max="3072" width="9" style="35"/>
    <col min="3073" max="3073" width="34.625" style="35" customWidth="1"/>
    <col min="3074" max="3074" width="15.375" style="35" customWidth="1"/>
    <col min="3075" max="3075" width="17.75" style="35" customWidth="1"/>
    <col min="3076" max="3076" width="34.5" style="35" customWidth="1"/>
    <col min="3077" max="3077" width="15.375" style="35" customWidth="1"/>
    <col min="3078" max="3078" width="18" style="35" customWidth="1"/>
    <col min="3079" max="3079" width="15.375" style="35" customWidth="1"/>
    <col min="3080" max="3328" width="9" style="35"/>
    <col min="3329" max="3329" width="34.625" style="35" customWidth="1"/>
    <col min="3330" max="3330" width="15.375" style="35" customWidth="1"/>
    <col min="3331" max="3331" width="17.75" style="35" customWidth="1"/>
    <col min="3332" max="3332" width="34.5" style="35" customWidth="1"/>
    <col min="3333" max="3333" width="15.375" style="35" customWidth="1"/>
    <col min="3334" max="3334" width="18" style="35" customWidth="1"/>
    <col min="3335" max="3335" width="15.375" style="35" customWidth="1"/>
    <col min="3336" max="3584" width="9" style="35"/>
    <col min="3585" max="3585" width="34.625" style="35" customWidth="1"/>
    <col min="3586" max="3586" width="15.375" style="35" customWidth="1"/>
    <col min="3587" max="3587" width="17.75" style="35" customWidth="1"/>
    <col min="3588" max="3588" width="34.5" style="35" customWidth="1"/>
    <col min="3589" max="3589" width="15.375" style="35" customWidth="1"/>
    <col min="3590" max="3590" width="18" style="35" customWidth="1"/>
    <col min="3591" max="3591" width="15.375" style="35" customWidth="1"/>
    <col min="3592" max="3840" width="9" style="35"/>
    <col min="3841" max="3841" width="34.625" style="35" customWidth="1"/>
    <col min="3842" max="3842" width="15.375" style="35" customWidth="1"/>
    <col min="3843" max="3843" width="17.75" style="35" customWidth="1"/>
    <col min="3844" max="3844" width="34.5" style="35" customWidth="1"/>
    <col min="3845" max="3845" width="15.375" style="35" customWidth="1"/>
    <col min="3846" max="3846" width="18" style="35" customWidth="1"/>
    <col min="3847" max="3847" width="15.375" style="35" customWidth="1"/>
    <col min="3848" max="4096" width="9" style="35"/>
    <col min="4097" max="4097" width="34.625" style="35" customWidth="1"/>
    <col min="4098" max="4098" width="15.375" style="35" customWidth="1"/>
    <col min="4099" max="4099" width="17.75" style="35" customWidth="1"/>
    <col min="4100" max="4100" width="34.5" style="35" customWidth="1"/>
    <col min="4101" max="4101" width="15.375" style="35" customWidth="1"/>
    <col min="4102" max="4102" width="18" style="35" customWidth="1"/>
    <col min="4103" max="4103" width="15.375" style="35" customWidth="1"/>
    <col min="4104" max="4352" width="9" style="35"/>
    <col min="4353" max="4353" width="34.625" style="35" customWidth="1"/>
    <col min="4354" max="4354" width="15.375" style="35" customWidth="1"/>
    <col min="4355" max="4355" width="17.75" style="35" customWidth="1"/>
    <col min="4356" max="4356" width="34.5" style="35" customWidth="1"/>
    <col min="4357" max="4357" width="15.375" style="35" customWidth="1"/>
    <col min="4358" max="4358" width="18" style="35" customWidth="1"/>
    <col min="4359" max="4359" width="15.375" style="35" customWidth="1"/>
    <col min="4360" max="4608" width="9" style="35"/>
    <col min="4609" max="4609" width="34.625" style="35" customWidth="1"/>
    <col min="4610" max="4610" width="15.375" style="35" customWidth="1"/>
    <col min="4611" max="4611" width="17.75" style="35" customWidth="1"/>
    <col min="4612" max="4612" width="34.5" style="35" customWidth="1"/>
    <col min="4613" max="4613" width="15.375" style="35" customWidth="1"/>
    <col min="4614" max="4614" width="18" style="35" customWidth="1"/>
    <col min="4615" max="4615" width="15.375" style="35" customWidth="1"/>
    <col min="4616" max="4864" width="9" style="35"/>
    <col min="4865" max="4865" width="34.625" style="35" customWidth="1"/>
    <col min="4866" max="4866" width="15.375" style="35" customWidth="1"/>
    <col min="4867" max="4867" width="17.75" style="35" customWidth="1"/>
    <col min="4868" max="4868" width="34.5" style="35" customWidth="1"/>
    <col min="4869" max="4869" width="15.375" style="35" customWidth="1"/>
    <col min="4870" max="4870" width="18" style="35" customWidth="1"/>
    <col min="4871" max="4871" width="15.375" style="35" customWidth="1"/>
    <col min="4872" max="5120" width="9" style="35"/>
    <col min="5121" max="5121" width="34.625" style="35" customWidth="1"/>
    <col min="5122" max="5122" width="15.375" style="35" customWidth="1"/>
    <col min="5123" max="5123" width="17.75" style="35" customWidth="1"/>
    <col min="5124" max="5124" width="34.5" style="35" customWidth="1"/>
    <col min="5125" max="5125" width="15.375" style="35" customWidth="1"/>
    <col min="5126" max="5126" width="18" style="35" customWidth="1"/>
    <col min="5127" max="5127" width="15.375" style="35" customWidth="1"/>
    <col min="5128" max="5376" width="9" style="35"/>
    <col min="5377" max="5377" width="34.625" style="35" customWidth="1"/>
    <col min="5378" max="5378" width="15.375" style="35" customWidth="1"/>
    <col min="5379" max="5379" width="17.75" style="35" customWidth="1"/>
    <col min="5380" max="5380" width="34.5" style="35" customWidth="1"/>
    <col min="5381" max="5381" width="15.375" style="35" customWidth="1"/>
    <col min="5382" max="5382" width="18" style="35" customWidth="1"/>
    <col min="5383" max="5383" width="15.375" style="35" customWidth="1"/>
    <col min="5384" max="5632" width="9" style="35"/>
    <col min="5633" max="5633" width="34.625" style="35" customWidth="1"/>
    <col min="5634" max="5634" width="15.375" style="35" customWidth="1"/>
    <col min="5635" max="5635" width="17.75" style="35" customWidth="1"/>
    <col min="5636" max="5636" width="34.5" style="35" customWidth="1"/>
    <col min="5637" max="5637" width="15.375" style="35" customWidth="1"/>
    <col min="5638" max="5638" width="18" style="35" customWidth="1"/>
    <col min="5639" max="5639" width="15.375" style="35" customWidth="1"/>
    <col min="5640" max="5888" width="9" style="35"/>
    <col min="5889" max="5889" width="34.625" style="35" customWidth="1"/>
    <col min="5890" max="5890" width="15.375" style="35" customWidth="1"/>
    <col min="5891" max="5891" width="17.75" style="35" customWidth="1"/>
    <col min="5892" max="5892" width="34.5" style="35" customWidth="1"/>
    <col min="5893" max="5893" width="15.375" style="35" customWidth="1"/>
    <col min="5894" max="5894" width="18" style="35" customWidth="1"/>
    <col min="5895" max="5895" width="15.375" style="35" customWidth="1"/>
    <col min="5896" max="6144" width="9" style="35"/>
    <col min="6145" max="6145" width="34.625" style="35" customWidth="1"/>
    <col min="6146" max="6146" width="15.375" style="35" customWidth="1"/>
    <col min="6147" max="6147" width="17.75" style="35" customWidth="1"/>
    <col min="6148" max="6148" width="34.5" style="35" customWidth="1"/>
    <col min="6149" max="6149" width="15.375" style="35" customWidth="1"/>
    <col min="6150" max="6150" width="18" style="35" customWidth="1"/>
    <col min="6151" max="6151" width="15.375" style="35" customWidth="1"/>
    <col min="6152" max="6400" width="9" style="35"/>
    <col min="6401" max="6401" width="34.625" style="35" customWidth="1"/>
    <col min="6402" max="6402" width="15.375" style="35" customWidth="1"/>
    <col min="6403" max="6403" width="17.75" style="35" customWidth="1"/>
    <col min="6404" max="6404" width="34.5" style="35" customWidth="1"/>
    <col min="6405" max="6405" width="15.375" style="35" customWidth="1"/>
    <col min="6406" max="6406" width="18" style="35" customWidth="1"/>
    <col min="6407" max="6407" width="15.375" style="35" customWidth="1"/>
    <col min="6408" max="6656" width="9" style="35"/>
    <col min="6657" max="6657" width="34.625" style="35" customWidth="1"/>
    <col min="6658" max="6658" width="15.375" style="35" customWidth="1"/>
    <col min="6659" max="6659" width="17.75" style="35" customWidth="1"/>
    <col min="6660" max="6660" width="34.5" style="35" customWidth="1"/>
    <col min="6661" max="6661" width="15.375" style="35" customWidth="1"/>
    <col min="6662" max="6662" width="18" style="35" customWidth="1"/>
    <col min="6663" max="6663" width="15.375" style="35" customWidth="1"/>
    <col min="6664" max="6912" width="9" style="35"/>
    <col min="6913" max="6913" width="34.625" style="35" customWidth="1"/>
    <col min="6914" max="6914" width="15.375" style="35" customWidth="1"/>
    <col min="6915" max="6915" width="17.75" style="35" customWidth="1"/>
    <col min="6916" max="6916" width="34.5" style="35" customWidth="1"/>
    <col min="6917" max="6917" width="15.375" style="35" customWidth="1"/>
    <col min="6918" max="6918" width="18" style="35" customWidth="1"/>
    <col min="6919" max="6919" width="15.375" style="35" customWidth="1"/>
    <col min="6920" max="7168" width="9" style="35"/>
    <col min="7169" max="7169" width="34.625" style="35" customWidth="1"/>
    <col min="7170" max="7170" width="15.375" style="35" customWidth="1"/>
    <col min="7171" max="7171" width="17.75" style="35" customWidth="1"/>
    <col min="7172" max="7172" width="34.5" style="35" customWidth="1"/>
    <col min="7173" max="7173" width="15.375" style="35" customWidth="1"/>
    <col min="7174" max="7174" width="18" style="35" customWidth="1"/>
    <col min="7175" max="7175" width="15.375" style="35" customWidth="1"/>
    <col min="7176" max="7424" width="9" style="35"/>
    <col min="7425" max="7425" width="34.625" style="35" customWidth="1"/>
    <col min="7426" max="7426" width="15.375" style="35" customWidth="1"/>
    <col min="7427" max="7427" width="17.75" style="35" customWidth="1"/>
    <col min="7428" max="7428" width="34.5" style="35" customWidth="1"/>
    <col min="7429" max="7429" width="15.375" style="35" customWidth="1"/>
    <col min="7430" max="7430" width="18" style="35" customWidth="1"/>
    <col min="7431" max="7431" width="15.375" style="35" customWidth="1"/>
    <col min="7432" max="7680" width="9" style="35"/>
    <col min="7681" max="7681" width="34.625" style="35" customWidth="1"/>
    <col min="7682" max="7682" width="15.375" style="35" customWidth="1"/>
    <col min="7683" max="7683" width="17.75" style="35" customWidth="1"/>
    <col min="7684" max="7684" width="34.5" style="35" customWidth="1"/>
    <col min="7685" max="7685" width="15.375" style="35" customWidth="1"/>
    <col min="7686" max="7686" width="18" style="35" customWidth="1"/>
    <col min="7687" max="7687" width="15.375" style="35" customWidth="1"/>
    <col min="7688" max="7936" width="9" style="35"/>
    <col min="7937" max="7937" width="34.625" style="35" customWidth="1"/>
    <col min="7938" max="7938" width="15.375" style="35" customWidth="1"/>
    <col min="7939" max="7939" width="17.75" style="35" customWidth="1"/>
    <col min="7940" max="7940" width="34.5" style="35" customWidth="1"/>
    <col min="7941" max="7941" width="15.375" style="35" customWidth="1"/>
    <col min="7942" max="7942" width="18" style="35" customWidth="1"/>
    <col min="7943" max="7943" width="15.375" style="35" customWidth="1"/>
    <col min="7944" max="8192" width="9" style="35"/>
    <col min="8193" max="8193" width="34.625" style="35" customWidth="1"/>
    <col min="8194" max="8194" width="15.375" style="35" customWidth="1"/>
    <col min="8195" max="8195" width="17.75" style="35" customWidth="1"/>
    <col min="8196" max="8196" width="34.5" style="35" customWidth="1"/>
    <col min="8197" max="8197" width="15.375" style="35" customWidth="1"/>
    <col min="8198" max="8198" width="18" style="35" customWidth="1"/>
    <col min="8199" max="8199" width="15.375" style="35" customWidth="1"/>
    <col min="8200" max="8448" width="9" style="35"/>
    <col min="8449" max="8449" width="34.625" style="35" customWidth="1"/>
    <col min="8450" max="8450" width="15.375" style="35" customWidth="1"/>
    <col min="8451" max="8451" width="17.75" style="35" customWidth="1"/>
    <col min="8452" max="8452" width="34.5" style="35" customWidth="1"/>
    <col min="8453" max="8453" width="15.375" style="35" customWidth="1"/>
    <col min="8454" max="8454" width="18" style="35" customWidth="1"/>
    <col min="8455" max="8455" width="15.375" style="35" customWidth="1"/>
    <col min="8456" max="8704" width="9" style="35"/>
    <col min="8705" max="8705" width="34.625" style="35" customWidth="1"/>
    <col min="8706" max="8706" width="15.375" style="35" customWidth="1"/>
    <col min="8707" max="8707" width="17.75" style="35" customWidth="1"/>
    <col min="8708" max="8708" width="34.5" style="35" customWidth="1"/>
    <col min="8709" max="8709" width="15.375" style="35" customWidth="1"/>
    <col min="8710" max="8710" width="18" style="35" customWidth="1"/>
    <col min="8711" max="8711" width="15.375" style="35" customWidth="1"/>
    <col min="8712" max="8960" width="9" style="35"/>
    <col min="8961" max="8961" width="34.625" style="35" customWidth="1"/>
    <col min="8962" max="8962" width="15.375" style="35" customWidth="1"/>
    <col min="8963" max="8963" width="17.75" style="35" customWidth="1"/>
    <col min="8964" max="8964" width="34.5" style="35" customWidth="1"/>
    <col min="8965" max="8965" width="15.375" style="35" customWidth="1"/>
    <col min="8966" max="8966" width="18" style="35" customWidth="1"/>
    <col min="8967" max="8967" width="15.375" style="35" customWidth="1"/>
    <col min="8968" max="9216" width="9" style="35"/>
    <col min="9217" max="9217" width="34.625" style="35" customWidth="1"/>
    <col min="9218" max="9218" width="15.375" style="35" customWidth="1"/>
    <col min="9219" max="9219" width="17.75" style="35" customWidth="1"/>
    <col min="9220" max="9220" width="34.5" style="35" customWidth="1"/>
    <col min="9221" max="9221" width="15.375" style="35" customWidth="1"/>
    <col min="9222" max="9222" width="18" style="35" customWidth="1"/>
    <col min="9223" max="9223" width="15.375" style="35" customWidth="1"/>
    <col min="9224" max="9472" width="9" style="35"/>
    <col min="9473" max="9473" width="34.625" style="35" customWidth="1"/>
    <col min="9474" max="9474" width="15.375" style="35" customWidth="1"/>
    <col min="9475" max="9475" width="17.75" style="35" customWidth="1"/>
    <col min="9476" max="9476" width="34.5" style="35" customWidth="1"/>
    <col min="9477" max="9477" width="15.375" style="35" customWidth="1"/>
    <col min="9478" max="9478" width="18" style="35" customWidth="1"/>
    <col min="9479" max="9479" width="15.375" style="35" customWidth="1"/>
    <col min="9480" max="9728" width="9" style="35"/>
    <col min="9729" max="9729" width="34.625" style="35" customWidth="1"/>
    <col min="9730" max="9730" width="15.375" style="35" customWidth="1"/>
    <col min="9731" max="9731" width="17.75" style="35" customWidth="1"/>
    <col min="9732" max="9732" width="34.5" style="35" customWidth="1"/>
    <col min="9733" max="9733" width="15.375" style="35" customWidth="1"/>
    <col min="9734" max="9734" width="18" style="35" customWidth="1"/>
    <col min="9735" max="9735" width="15.375" style="35" customWidth="1"/>
    <col min="9736" max="9984" width="9" style="35"/>
    <col min="9985" max="9985" width="34.625" style="35" customWidth="1"/>
    <col min="9986" max="9986" width="15.375" style="35" customWidth="1"/>
    <col min="9987" max="9987" width="17.75" style="35" customWidth="1"/>
    <col min="9988" max="9988" width="34.5" style="35" customWidth="1"/>
    <col min="9989" max="9989" width="15.375" style="35" customWidth="1"/>
    <col min="9990" max="9990" width="18" style="35" customWidth="1"/>
    <col min="9991" max="9991" width="15.375" style="35" customWidth="1"/>
    <col min="9992" max="10240" width="9" style="35"/>
    <col min="10241" max="10241" width="34.625" style="35" customWidth="1"/>
    <col min="10242" max="10242" width="15.375" style="35" customWidth="1"/>
    <col min="10243" max="10243" width="17.75" style="35" customWidth="1"/>
    <col min="10244" max="10244" width="34.5" style="35" customWidth="1"/>
    <col min="10245" max="10245" width="15.375" style="35" customWidth="1"/>
    <col min="10246" max="10246" width="18" style="35" customWidth="1"/>
    <col min="10247" max="10247" width="15.375" style="35" customWidth="1"/>
    <col min="10248" max="10496" width="9" style="35"/>
    <col min="10497" max="10497" width="34.625" style="35" customWidth="1"/>
    <col min="10498" max="10498" width="15.375" style="35" customWidth="1"/>
    <col min="10499" max="10499" width="17.75" style="35" customWidth="1"/>
    <col min="10500" max="10500" width="34.5" style="35" customWidth="1"/>
    <col min="10501" max="10501" width="15.375" style="35" customWidth="1"/>
    <col min="10502" max="10502" width="18" style="35" customWidth="1"/>
    <col min="10503" max="10503" width="15.375" style="35" customWidth="1"/>
    <col min="10504" max="10752" width="9" style="35"/>
    <col min="10753" max="10753" width="34.625" style="35" customWidth="1"/>
    <col min="10754" max="10754" width="15.375" style="35" customWidth="1"/>
    <col min="10755" max="10755" width="17.75" style="35" customWidth="1"/>
    <col min="10756" max="10756" width="34.5" style="35" customWidth="1"/>
    <col min="10757" max="10757" width="15.375" style="35" customWidth="1"/>
    <col min="10758" max="10758" width="18" style="35" customWidth="1"/>
    <col min="10759" max="10759" width="15.375" style="35" customWidth="1"/>
    <col min="10760" max="11008" width="9" style="35"/>
    <col min="11009" max="11009" width="34.625" style="35" customWidth="1"/>
    <col min="11010" max="11010" width="15.375" style="35" customWidth="1"/>
    <col min="11011" max="11011" width="17.75" style="35" customWidth="1"/>
    <col min="11012" max="11012" width="34.5" style="35" customWidth="1"/>
    <col min="11013" max="11013" width="15.375" style="35" customWidth="1"/>
    <col min="11014" max="11014" width="18" style="35" customWidth="1"/>
    <col min="11015" max="11015" width="15.375" style="35" customWidth="1"/>
    <col min="11016" max="11264" width="9" style="35"/>
    <col min="11265" max="11265" width="34.625" style="35" customWidth="1"/>
    <col min="11266" max="11266" width="15.375" style="35" customWidth="1"/>
    <col min="11267" max="11267" width="17.75" style="35" customWidth="1"/>
    <col min="11268" max="11268" width="34.5" style="35" customWidth="1"/>
    <col min="11269" max="11269" width="15.375" style="35" customWidth="1"/>
    <col min="11270" max="11270" width="18" style="35" customWidth="1"/>
    <col min="11271" max="11271" width="15.375" style="35" customWidth="1"/>
    <col min="11272" max="11520" width="9" style="35"/>
    <col min="11521" max="11521" width="34.625" style="35" customWidth="1"/>
    <col min="11522" max="11522" width="15.375" style="35" customWidth="1"/>
    <col min="11523" max="11523" width="17.75" style="35" customWidth="1"/>
    <col min="11524" max="11524" width="34.5" style="35" customWidth="1"/>
    <col min="11525" max="11525" width="15.375" style="35" customWidth="1"/>
    <col min="11526" max="11526" width="18" style="35" customWidth="1"/>
    <col min="11527" max="11527" width="15.375" style="35" customWidth="1"/>
    <col min="11528" max="11776" width="9" style="35"/>
    <col min="11777" max="11777" width="34.625" style="35" customWidth="1"/>
    <col min="11778" max="11778" width="15.375" style="35" customWidth="1"/>
    <col min="11779" max="11779" width="17.75" style="35" customWidth="1"/>
    <col min="11780" max="11780" width="34.5" style="35" customWidth="1"/>
    <col min="11781" max="11781" width="15.375" style="35" customWidth="1"/>
    <col min="11782" max="11782" width="18" style="35" customWidth="1"/>
    <col min="11783" max="11783" width="15.375" style="35" customWidth="1"/>
    <col min="11784" max="12032" width="9" style="35"/>
    <col min="12033" max="12033" width="34.625" style="35" customWidth="1"/>
    <col min="12034" max="12034" width="15.375" style="35" customWidth="1"/>
    <col min="12035" max="12035" width="17.75" style="35" customWidth="1"/>
    <col min="12036" max="12036" width="34.5" style="35" customWidth="1"/>
    <col min="12037" max="12037" width="15.375" style="35" customWidth="1"/>
    <col min="12038" max="12038" width="18" style="35" customWidth="1"/>
    <col min="12039" max="12039" width="15.375" style="35" customWidth="1"/>
    <col min="12040" max="12288" width="9" style="35"/>
    <col min="12289" max="12289" width="34.625" style="35" customWidth="1"/>
    <col min="12290" max="12290" width="15.375" style="35" customWidth="1"/>
    <col min="12291" max="12291" width="17.75" style="35" customWidth="1"/>
    <col min="12292" max="12292" width="34.5" style="35" customWidth="1"/>
    <col min="12293" max="12293" width="15.375" style="35" customWidth="1"/>
    <col min="12294" max="12294" width="18" style="35" customWidth="1"/>
    <col min="12295" max="12295" width="15.375" style="35" customWidth="1"/>
    <col min="12296" max="12544" width="9" style="35"/>
    <col min="12545" max="12545" width="34.625" style="35" customWidth="1"/>
    <col min="12546" max="12546" width="15.375" style="35" customWidth="1"/>
    <col min="12547" max="12547" width="17.75" style="35" customWidth="1"/>
    <col min="12548" max="12548" width="34.5" style="35" customWidth="1"/>
    <col min="12549" max="12549" width="15.375" style="35" customWidth="1"/>
    <col min="12550" max="12550" width="18" style="35" customWidth="1"/>
    <col min="12551" max="12551" width="15.375" style="35" customWidth="1"/>
    <col min="12552" max="12800" width="9" style="35"/>
    <col min="12801" max="12801" width="34.625" style="35" customWidth="1"/>
    <col min="12802" max="12802" width="15.375" style="35" customWidth="1"/>
    <col min="12803" max="12803" width="17.75" style="35" customWidth="1"/>
    <col min="12804" max="12804" width="34.5" style="35" customWidth="1"/>
    <col min="12805" max="12805" width="15.375" style="35" customWidth="1"/>
    <col min="12806" max="12806" width="18" style="35" customWidth="1"/>
    <col min="12807" max="12807" width="15.375" style="35" customWidth="1"/>
    <col min="12808" max="13056" width="9" style="35"/>
    <col min="13057" max="13057" width="34.625" style="35" customWidth="1"/>
    <col min="13058" max="13058" width="15.375" style="35" customWidth="1"/>
    <col min="13059" max="13059" width="17.75" style="35" customWidth="1"/>
    <col min="13060" max="13060" width="34.5" style="35" customWidth="1"/>
    <col min="13061" max="13061" width="15.375" style="35" customWidth="1"/>
    <col min="13062" max="13062" width="18" style="35" customWidth="1"/>
    <col min="13063" max="13063" width="15.375" style="35" customWidth="1"/>
    <col min="13064" max="13312" width="9" style="35"/>
    <col min="13313" max="13313" width="34.625" style="35" customWidth="1"/>
    <col min="13314" max="13314" width="15.375" style="35" customWidth="1"/>
    <col min="13315" max="13315" width="17.75" style="35" customWidth="1"/>
    <col min="13316" max="13316" width="34.5" style="35" customWidth="1"/>
    <col min="13317" max="13317" width="15.375" style="35" customWidth="1"/>
    <col min="13318" max="13318" width="18" style="35" customWidth="1"/>
    <col min="13319" max="13319" width="15.375" style="35" customWidth="1"/>
    <col min="13320" max="13568" width="9" style="35"/>
    <col min="13569" max="13569" width="34.625" style="35" customWidth="1"/>
    <col min="13570" max="13570" width="15.375" style="35" customWidth="1"/>
    <col min="13571" max="13571" width="17.75" style="35" customWidth="1"/>
    <col min="13572" max="13572" width="34.5" style="35" customWidth="1"/>
    <col min="13573" max="13573" width="15.375" style="35" customWidth="1"/>
    <col min="13574" max="13574" width="18" style="35" customWidth="1"/>
    <col min="13575" max="13575" width="15.375" style="35" customWidth="1"/>
    <col min="13576" max="13824" width="9" style="35"/>
    <col min="13825" max="13825" width="34.625" style="35" customWidth="1"/>
    <col min="13826" max="13826" width="15.375" style="35" customWidth="1"/>
    <col min="13827" max="13827" width="17.75" style="35" customWidth="1"/>
    <col min="13828" max="13828" width="34.5" style="35" customWidth="1"/>
    <col min="13829" max="13829" width="15.375" style="35" customWidth="1"/>
    <col min="13830" max="13830" width="18" style="35" customWidth="1"/>
    <col min="13831" max="13831" width="15.375" style="35" customWidth="1"/>
    <col min="13832" max="14080" width="9" style="35"/>
    <col min="14081" max="14081" width="34.625" style="35" customWidth="1"/>
    <col min="14082" max="14082" width="15.375" style="35" customWidth="1"/>
    <col min="14083" max="14083" width="17.75" style="35" customWidth="1"/>
    <col min="14084" max="14084" width="34.5" style="35" customWidth="1"/>
    <col min="14085" max="14085" width="15.375" style="35" customWidth="1"/>
    <col min="14086" max="14086" width="18" style="35" customWidth="1"/>
    <col min="14087" max="14087" width="15.375" style="35" customWidth="1"/>
    <col min="14088" max="14336" width="9" style="35"/>
    <col min="14337" max="14337" width="34.625" style="35" customWidth="1"/>
    <col min="14338" max="14338" width="15.375" style="35" customWidth="1"/>
    <col min="14339" max="14339" width="17.75" style="35" customWidth="1"/>
    <col min="14340" max="14340" width="34.5" style="35" customWidth="1"/>
    <col min="14341" max="14341" width="15.375" style="35" customWidth="1"/>
    <col min="14342" max="14342" width="18" style="35" customWidth="1"/>
    <col min="14343" max="14343" width="15.375" style="35" customWidth="1"/>
    <col min="14344" max="14592" width="9" style="35"/>
    <col min="14593" max="14593" width="34.625" style="35" customWidth="1"/>
    <col min="14594" max="14594" width="15.375" style="35" customWidth="1"/>
    <col min="14595" max="14595" width="17.75" style="35" customWidth="1"/>
    <col min="14596" max="14596" width="34.5" style="35" customWidth="1"/>
    <col min="14597" max="14597" width="15.375" style="35" customWidth="1"/>
    <col min="14598" max="14598" width="18" style="35" customWidth="1"/>
    <col min="14599" max="14599" width="15.375" style="35" customWidth="1"/>
    <col min="14600" max="14848" width="9" style="35"/>
    <col min="14849" max="14849" width="34.625" style="35" customWidth="1"/>
    <col min="14850" max="14850" width="15.375" style="35" customWidth="1"/>
    <col min="14851" max="14851" width="17.75" style="35" customWidth="1"/>
    <col min="14852" max="14852" width="34.5" style="35" customWidth="1"/>
    <col min="14853" max="14853" width="15.375" style="35" customWidth="1"/>
    <col min="14854" max="14854" width="18" style="35" customWidth="1"/>
    <col min="14855" max="14855" width="15.375" style="35" customWidth="1"/>
    <col min="14856" max="15104" width="9" style="35"/>
    <col min="15105" max="15105" width="34.625" style="35" customWidth="1"/>
    <col min="15106" max="15106" width="15.375" style="35" customWidth="1"/>
    <col min="15107" max="15107" width="17.75" style="35" customWidth="1"/>
    <col min="15108" max="15108" width="34.5" style="35" customWidth="1"/>
    <col min="15109" max="15109" width="15.375" style="35" customWidth="1"/>
    <col min="15110" max="15110" width="18" style="35" customWidth="1"/>
    <col min="15111" max="15111" width="15.375" style="35" customWidth="1"/>
    <col min="15112" max="15360" width="9" style="35"/>
    <col min="15361" max="15361" width="34.625" style="35" customWidth="1"/>
    <col min="15362" max="15362" width="15.375" style="35" customWidth="1"/>
    <col min="15363" max="15363" width="17.75" style="35" customWidth="1"/>
    <col min="15364" max="15364" width="34.5" style="35" customWidth="1"/>
    <col min="15365" max="15365" width="15.375" style="35" customWidth="1"/>
    <col min="15366" max="15366" width="18" style="35" customWidth="1"/>
    <col min="15367" max="15367" width="15.375" style="35" customWidth="1"/>
    <col min="15368" max="15616" width="9" style="35"/>
    <col min="15617" max="15617" width="34.625" style="35" customWidth="1"/>
    <col min="15618" max="15618" width="15.375" style="35" customWidth="1"/>
    <col min="15619" max="15619" width="17.75" style="35" customWidth="1"/>
    <col min="15620" max="15620" width="34.5" style="35" customWidth="1"/>
    <col min="15621" max="15621" width="15.375" style="35" customWidth="1"/>
    <col min="15622" max="15622" width="18" style="35" customWidth="1"/>
    <col min="15623" max="15623" width="15.375" style="35" customWidth="1"/>
    <col min="15624" max="15872" width="9" style="35"/>
    <col min="15873" max="15873" width="34.625" style="35" customWidth="1"/>
    <col min="15874" max="15874" width="15.375" style="35" customWidth="1"/>
    <col min="15875" max="15875" width="17.75" style="35" customWidth="1"/>
    <col min="15876" max="15876" width="34.5" style="35" customWidth="1"/>
    <col min="15877" max="15877" width="15.375" style="35" customWidth="1"/>
    <col min="15878" max="15878" width="18" style="35" customWidth="1"/>
    <col min="15879" max="15879" width="15.375" style="35" customWidth="1"/>
    <col min="15880" max="16128" width="9" style="35"/>
    <col min="16129" max="16129" width="34.625" style="35" customWidth="1"/>
    <col min="16130" max="16130" width="15.375" style="35" customWidth="1"/>
    <col min="16131" max="16131" width="17.75" style="35" customWidth="1"/>
    <col min="16132" max="16132" width="34.5" style="35" customWidth="1"/>
    <col min="16133" max="16133" width="15.375" style="35" customWidth="1"/>
    <col min="16134" max="16134" width="18" style="35" customWidth="1"/>
    <col min="16135" max="16135" width="15.375" style="35" customWidth="1"/>
    <col min="16136" max="16384" width="9" style="35"/>
  </cols>
  <sheetData>
    <row r="1" ht="20.25" spans="1:6">
      <c r="A1" s="72"/>
      <c r="B1" s="73"/>
      <c r="C1" s="74"/>
      <c r="D1" s="75"/>
      <c r="E1" s="73"/>
      <c r="F1" s="76" t="s">
        <v>1355</v>
      </c>
    </row>
    <row r="2" ht="24.75" spans="1:6">
      <c r="A2" s="77" t="s">
        <v>1356</v>
      </c>
      <c r="B2" s="77"/>
      <c r="C2" s="77"/>
      <c r="D2" s="77"/>
      <c r="E2" s="77"/>
      <c r="F2" s="77"/>
    </row>
    <row r="3" ht="24" customHeight="1" spans="1:6">
      <c r="A3" s="78" t="s">
        <v>2</v>
      </c>
      <c r="B3" s="78"/>
      <c r="C3" s="78"/>
      <c r="D3" s="79"/>
      <c r="E3" s="80"/>
      <c r="F3" s="81" t="s">
        <v>45</v>
      </c>
    </row>
    <row r="4" ht="29.1" customHeight="1" spans="1:6">
      <c r="A4" s="82" t="s">
        <v>1357</v>
      </c>
      <c r="B4" s="83" t="s">
        <v>1358</v>
      </c>
      <c r="C4" s="84" t="s">
        <v>6</v>
      </c>
      <c r="D4" s="82" t="s">
        <v>1339</v>
      </c>
      <c r="E4" s="83" t="s">
        <v>1358</v>
      </c>
      <c r="F4" s="84" t="s">
        <v>6</v>
      </c>
    </row>
    <row r="5" ht="33.75" customHeight="1" spans="1:6">
      <c r="A5" s="85" t="s">
        <v>1359</v>
      </c>
      <c r="B5" s="86">
        <v>1800</v>
      </c>
      <c r="C5" s="87"/>
      <c r="D5" s="85" t="s">
        <v>1360</v>
      </c>
      <c r="E5" s="86">
        <v>1800</v>
      </c>
      <c r="F5" s="87"/>
    </row>
    <row r="6" ht="33" spans="1:6">
      <c r="A6" s="85" t="s">
        <v>1361</v>
      </c>
      <c r="B6" s="88">
        <v>3000</v>
      </c>
      <c r="C6" s="89" t="s">
        <v>1362</v>
      </c>
      <c r="D6" s="85" t="s">
        <v>1363</v>
      </c>
      <c r="E6" s="86">
        <v>0</v>
      </c>
      <c r="F6" s="87"/>
    </row>
    <row r="7" ht="33.75" customHeight="1" spans="1:6">
      <c r="A7" s="85" t="s">
        <v>1364</v>
      </c>
      <c r="B7" s="90">
        <v>0</v>
      </c>
      <c r="C7" s="91"/>
      <c r="D7" s="85" t="s">
        <v>1365</v>
      </c>
      <c r="E7" s="86">
        <v>0</v>
      </c>
      <c r="F7" s="87"/>
    </row>
    <row r="8" ht="33" spans="1:6">
      <c r="A8" s="85" t="s">
        <v>1366</v>
      </c>
      <c r="B8" s="90">
        <v>77000</v>
      </c>
      <c r="C8" s="92" t="s">
        <v>1362</v>
      </c>
      <c r="D8" s="85" t="s">
        <v>1367</v>
      </c>
      <c r="E8" s="93">
        <f>4800+5000</f>
        <v>9800</v>
      </c>
      <c r="F8" s="94"/>
    </row>
    <row r="9" ht="33.75" customHeight="1" spans="1:6">
      <c r="A9" s="85" t="s">
        <v>1368</v>
      </c>
      <c r="B9" s="86">
        <v>1500</v>
      </c>
      <c r="C9" s="87"/>
      <c r="D9" s="85" t="s">
        <v>1369</v>
      </c>
      <c r="E9" s="86">
        <v>0</v>
      </c>
      <c r="F9" s="87"/>
    </row>
    <row r="10" ht="33.75" customHeight="1" spans="1:6">
      <c r="A10" s="85" t="s">
        <v>1370</v>
      </c>
      <c r="B10" s="86">
        <v>200</v>
      </c>
      <c r="C10" s="87"/>
      <c r="D10" s="85" t="s">
        <v>1371</v>
      </c>
      <c r="E10" s="86">
        <v>200</v>
      </c>
      <c r="F10" s="87"/>
    </row>
    <row r="11" ht="33.75" customHeight="1" spans="1:6">
      <c r="A11" s="85" t="s">
        <v>1372</v>
      </c>
      <c r="B11" s="86">
        <v>0</v>
      </c>
      <c r="C11" s="87"/>
      <c r="D11" s="85" t="s">
        <v>1373</v>
      </c>
      <c r="E11" s="86">
        <v>0</v>
      </c>
      <c r="F11" s="87"/>
    </row>
    <row r="12" ht="33.75" customHeight="1" spans="1:6">
      <c r="A12" s="85"/>
      <c r="B12" s="86"/>
      <c r="C12" s="87"/>
      <c r="D12" s="85" t="s">
        <v>1374</v>
      </c>
      <c r="E12" s="86">
        <v>21700</v>
      </c>
      <c r="F12" s="89"/>
    </row>
    <row r="13" ht="33.75" customHeight="1" spans="1:6">
      <c r="A13" s="85"/>
      <c r="B13" s="86"/>
      <c r="C13" s="87"/>
      <c r="D13" s="85"/>
      <c r="E13" s="86"/>
      <c r="F13" s="87"/>
    </row>
    <row r="14" ht="33.75" customHeight="1" spans="1:6">
      <c r="A14" s="85" t="s">
        <v>1375</v>
      </c>
      <c r="B14" s="86">
        <f>SUM(B5:B13)</f>
        <v>83500</v>
      </c>
      <c r="C14" s="87"/>
      <c r="D14" s="85" t="s">
        <v>1376</v>
      </c>
      <c r="E14" s="86">
        <f>SUM(E5:E13)</f>
        <v>33500</v>
      </c>
      <c r="F14" s="87"/>
    </row>
    <row r="15" ht="33.75" customHeight="1" spans="1:6">
      <c r="A15" s="85" t="s">
        <v>1377</v>
      </c>
      <c r="B15" s="95">
        <v>933</v>
      </c>
      <c r="C15" s="87"/>
      <c r="D15" s="79" t="s">
        <v>1378</v>
      </c>
      <c r="E15" s="86">
        <v>933</v>
      </c>
      <c r="F15" s="87"/>
    </row>
    <row r="16" ht="33.75" customHeight="1" spans="1:6">
      <c r="A16" s="85" t="s">
        <v>1379</v>
      </c>
      <c r="B16" s="86">
        <v>0</v>
      </c>
      <c r="C16" s="87"/>
      <c r="D16" s="85" t="s">
        <v>1380</v>
      </c>
      <c r="E16" s="86">
        <v>50000</v>
      </c>
      <c r="F16" s="87"/>
    </row>
    <row r="17" ht="27.75" customHeight="1" spans="1:6">
      <c r="A17" s="85"/>
      <c r="B17" s="86"/>
      <c r="C17" s="87"/>
      <c r="D17" s="85" t="s">
        <v>1381</v>
      </c>
      <c r="E17" s="86"/>
      <c r="F17" s="87"/>
    </row>
    <row r="18" ht="33.75" customHeight="1" spans="1:6">
      <c r="A18" s="85" t="s">
        <v>1382</v>
      </c>
      <c r="B18" s="96">
        <f>B14+B15</f>
        <v>84433</v>
      </c>
      <c r="C18" s="84"/>
      <c r="D18" s="85" t="s">
        <v>1383</v>
      </c>
      <c r="E18" s="96">
        <f>E16+E14+E15</f>
        <v>84433</v>
      </c>
      <c r="F18" s="84"/>
    </row>
  </sheetData>
  <mergeCells count="2">
    <mergeCell ref="A2:F2"/>
    <mergeCell ref="A3:C3"/>
  </mergeCells>
  <printOptions horizontalCentered="1"/>
  <pageMargins left="0.161111111111111" right="0.161111111111111" top="0.60625" bottom="0.40902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C10" sqref="C10"/>
    </sheetView>
  </sheetViews>
  <sheetFormatPr defaultColWidth="9" defaultRowHeight="17.25" outlineLevelCol="2"/>
  <cols>
    <col min="1" max="1" width="49.875" style="35" customWidth="1"/>
    <col min="2" max="2" width="40.125" style="36" customWidth="1"/>
    <col min="3" max="3" width="43.625" style="35" customWidth="1"/>
    <col min="4" max="4" width="15.375" style="35" customWidth="1"/>
    <col min="5" max="253" width="9" style="35"/>
    <col min="254" max="254" width="34.625" style="35" customWidth="1"/>
    <col min="255" max="255" width="15.375" style="35" customWidth="1"/>
    <col min="256" max="256" width="17.75" style="35" customWidth="1"/>
    <col min="257" max="257" width="34.5" style="35" customWidth="1"/>
    <col min="258" max="258" width="15.375" style="35" customWidth="1"/>
    <col min="259" max="259" width="18" style="35" customWidth="1"/>
    <col min="260" max="260" width="15.375" style="35" customWidth="1"/>
    <col min="261" max="509" width="9" style="35"/>
    <col min="510" max="510" width="34.625" style="35" customWidth="1"/>
    <col min="511" max="511" width="15.375" style="35" customWidth="1"/>
    <col min="512" max="512" width="17.75" style="35" customWidth="1"/>
    <col min="513" max="513" width="34.5" style="35" customWidth="1"/>
    <col min="514" max="514" width="15.375" style="35" customWidth="1"/>
    <col min="515" max="515" width="18" style="35" customWidth="1"/>
    <col min="516" max="516" width="15.375" style="35" customWidth="1"/>
    <col min="517" max="765" width="9" style="35"/>
    <col min="766" max="766" width="34.625" style="35" customWidth="1"/>
    <col min="767" max="767" width="15.375" style="35" customWidth="1"/>
    <col min="768" max="768" width="17.75" style="35" customWidth="1"/>
    <col min="769" max="769" width="34.5" style="35" customWidth="1"/>
    <col min="770" max="770" width="15.375" style="35" customWidth="1"/>
    <col min="771" max="771" width="18" style="35" customWidth="1"/>
    <col min="772" max="772" width="15.375" style="35" customWidth="1"/>
    <col min="773" max="1021" width="9" style="35"/>
    <col min="1022" max="1022" width="34.625" style="35" customWidth="1"/>
    <col min="1023" max="1023" width="15.375" style="35" customWidth="1"/>
    <col min="1024" max="1024" width="17.75" style="35" customWidth="1"/>
    <col min="1025" max="1025" width="34.5" style="35" customWidth="1"/>
    <col min="1026" max="1026" width="15.375" style="35" customWidth="1"/>
    <col min="1027" max="1027" width="18" style="35" customWidth="1"/>
    <col min="1028" max="1028" width="15.375" style="35" customWidth="1"/>
    <col min="1029" max="1277" width="9" style="35"/>
    <col min="1278" max="1278" width="34.625" style="35" customWidth="1"/>
    <col min="1279" max="1279" width="15.375" style="35" customWidth="1"/>
    <col min="1280" max="1280" width="17.75" style="35" customWidth="1"/>
    <col min="1281" max="1281" width="34.5" style="35" customWidth="1"/>
    <col min="1282" max="1282" width="15.375" style="35" customWidth="1"/>
    <col min="1283" max="1283" width="18" style="35" customWidth="1"/>
    <col min="1284" max="1284" width="15.375" style="35" customWidth="1"/>
    <col min="1285" max="1533" width="9" style="35"/>
    <col min="1534" max="1534" width="34.625" style="35" customWidth="1"/>
    <col min="1535" max="1535" width="15.375" style="35" customWidth="1"/>
    <col min="1536" max="1536" width="17.75" style="35" customWidth="1"/>
    <col min="1537" max="1537" width="34.5" style="35" customWidth="1"/>
    <col min="1538" max="1538" width="15.375" style="35" customWidth="1"/>
    <col min="1539" max="1539" width="18" style="35" customWidth="1"/>
    <col min="1540" max="1540" width="15.375" style="35" customWidth="1"/>
    <col min="1541" max="1789" width="9" style="35"/>
    <col min="1790" max="1790" width="34.625" style="35" customWidth="1"/>
    <col min="1791" max="1791" width="15.375" style="35" customWidth="1"/>
    <col min="1792" max="1792" width="17.75" style="35" customWidth="1"/>
    <col min="1793" max="1793" width="34.5" style="35" customWidth="1"/>
    <col min="1794" max="1794" width="15.375" style="35" customWidth="1"/>
    <col min="1795" max="1795" width="18" style="35" customWidth="1"/>
    <col min="1796" max="1796" width="15.375" style="35" customWidth="1"/>
    <col min="1797" max="2045" width="9" style="35"/>
    <col min="2046" max="2046" width="34.625" style="35" customWidth="1"/>
    <col min="2047" max="2047" width="15.375" style="35" customWidth="1"/>
    <col min="2048" max="2048" width="17.75" style="35" customWidth="1"/>
    <col min="2049" max="2049" width="34.5" style="35" customWidth="1"/>
    <col min="2050" max="2050" width="15.375" style="35" customWidth="1"/>
    <col min="2051" max="2051" width="18" style="35" customWidth="1"/>
    <col min="2052" max="2052" width="15.375" style="35" customWidth="1"/>
    <col min="2053" max="2301" width="9" style="35"/>
    <col min="2302" max="2302" width="34.625" style="35" customWidth="1"/>
    <col min="2303" max="2303" width="15.375" style="35" customWidth="1"/>
    <col min="2304" max="2304" width="17.75" style="35" customWidth="1"/>
    <col min="2305" max="2305" width="34.5" style="35" customWidth="1"/>
    <col min="2306" max="2306" width="15.375" style="35" customWidth="1"/>
    <col min="2307" max="2307" width="18" style="35" customWidth="1"/>
    <col min="2308" max="2308" width="15.375" style="35" customWidth="1"/>
    <col min="2309" max="2557" width="9" style="35"/>
    <col min="2558" max="2558" width="34.625" style="35" customWidth="1"/>
    <col min="2559" max="2559" width="15.375" style="35" customWidth="1"/>
    <col min="2560" max="2560" width="17.75" style="35" customWidth="1"/>
    <col min="2561" max="2561" width="34.5" style="35" customWidth="1"/>
    <col min="2562" max="2562" width="15.375" style="35" customWidth="1"/>
    <col min="2563" max="2563" width="18" style="35" customWidth="1"/>
    <col min="2564" max="2564" width="15.375" style="35" customWidth="1"/>
    <col min="2565" max="2813" width="9" style="35"/>
    <col min="2814" max="2814" width="34.625" style="35" customWidth="1"/>
    <col min="2815" max="2815" width="15.375" style="35" customWidth="1"/>
    <col min="2816" max="2816" width="17.75" style="35" customWidth="1"/>
    <col min="2817" max="2817" width="34.5" style="35" customWidth="1"/>
    <col min="2818" max="2818" width="15.375" style="35" customWidth="1"/>
    <col min="2819" max="2819" width="18" style="35" customWidth="1"/>
    <col min="2820" max="2820" width="15.375" style="35" customWidth="1"/>
    <col min="2821" max="3069" width="9" style="35"/>
    <col min="3070" max="3070" width="34.625" style="35" customWidth="1"/>
    <col min="3071" max="3071" width="15.375" style="35" customWidth="1"/>
    <col min="3072" max="3072" width="17.75" style="35" customWidth="1"/>
    <col min="3073" max="3073" width="34.5" style="35" customWidth="1"/>
    <col min="3074" max="3074" width="15.375" style="35" customWidth="1"/>
    <col min="3075" max="3075" width="18" style="35" customWidth="1"/>
    <col min="3076" max="3076" width="15.375" style="35" customWidth="1"/>
    <col min="3077" max="3325" width="9" style="35"/>
    <col min="3326" max="3326" width="34.625" style="35" customWidth="1"/>
    <col min="3327" max="3327" width="15.375" style="35" customWidth="1"/>
    <col min="3328" max="3328" width="17.75" style="35" customWidth="1"/>
    <col min="3329" max="3329" width="34.5" style="35" customWidth="1"/>
    <col min="3330" max="3330" width="15.375" style="35" customWidth="1"/>
    <col min="3331" max="3331" width="18" style="35" customWidth="1"/>
    <col min="3332" max="3332" width="15.375" style="35" customWidth="1"/>
    <col min="3333" max="3581" width="9" style="35"/>
    <col min="3582" max="3582" width="34.625" style="35" customWidth="1"/>
    <col min="3583" max="3583" width="15.375" style="35" customWidth="1"/>
    <col min="3584" max="3584" width="17.75" style="35" customWidth="1"/>
    <col min="3585" max="3585" width="34.5" style="35" customWidth="1"/>
    <col min="3586" max="3586" width="15.375" style="35" customWidth="1"/>
    <col min="3587" max="3587" width="18" style="35" customWidth="1"/>
    <col min="3588" max="3588" width="15.375" style="35" customWidth="1"/>
    <col min="3589" max="3837" width="9" style="35"/>
    <col min="3838" max="3838" width="34.625" style="35" customWidth="1"/>
    <col min="3839" max="3839" width="15.375" style="35" customWidth="1"/>
    <col min="3840" max="3840" width="17.75" style="35" customWidth="1"/>
    <col min="3841" max="3841" width="34.5" style="35" customWidth="1"/>
    <col min="3842" max="3842" width="15.375" style="35" customWidth="1"/>
    <col min="3843" max="3843" width="18" style="35" customWidth="1"/>
    <col min="3844" max="3844" width="15.375" style="35" customWidth="1"/>
    <col min="3845" max="4093" width="9" style="35"/>
    <col min="4094" max="4094" width="34.625" style="35" customWidth="1"/>
    <col min="4095" max="4095" width="15.375" style="35" customWidth="1"/>
    <col min="4096" max="4096" width="17.75" style="35" customWidth="1"/>
    <col min="4097" max="4097" width="34.5" style="35" customWidth="1"/>
    <col min="4098" max="4098" width="15.375" style="35" customWidth="1"/>
    <col min="4099" max="4099" width="18" style="35" customWidth="1"/>
    <col min="4100" max="4100" width="15.375" style="35" customWidth="1"/>
    <col min="4101" max="4349" width="9" style="35"/>
    <col min="4350" max="4350" width="34.625" style="35" customWidth="1"/>
    <col min="4351" max="4351" width="15.375" style="35" customWidth="1"/>
    <col min="4352" max="4352" width="17.75" style="35" customWidth="1"/>
    <col min="4353" max="4353" width="34.5" style="35" customWidth="1"/>
    <col min="4354" max="4354" width="15.375" style="35" customWidth="1"/>
    <col min="4355" max="4355" width="18" style="35" customWidth="1"/>
    <col min="4356" max="4356" width="15.375" style="35" customWidth="1"/>
    <col min="4357" max="4605" width="9" style="35"/>
    <col min="4606" max="4606" width="34.625" style="35" customWidth="1"/>
    <col min="4607" max="4607" width="15.375" style="35" customWidth="1"/>
    <col min="4608" max="4608" width="17.75" style="35" customWidth="1"/>
    <col min="4609" max="4609" width="34.5" style="35" customWidth="1"/>
    <col min="4610" max="4610" width="15.375" style="35" customWidth="1"/>
    <col min="4611" max="4611" width="18" style="35" customWidth="1"/>
    <col min="4612" max="4612" width="15.375" style="35" customWidth="1"/>
    <col min="4613" max="4861" width="9" style="35"/>
    <col min="4862" max="4862" width="34.625" style="35" customWidth="1"/>
    <col min="4863" max="4863" width="15.375" style="35" customWidth="1"/>
    <col min="4864" max="4864" width="17.75" style="35" customWidth="1"/>
    <col min="4865" max="4865" width="34.5" style="35" customWidth="1"/>
    <col min="4866" max="4866" width="15.375" style="35" customWidth="1"/>
    <col min="4867" max="4867" width="18" style="35" customWidth="1"/>
    <col min="4868" max="4868" width="15.375" style="35" customWidth="1"/>
    <col min="4869" max="5117" width="9" style="35"/>
    <col min="5118" max="5118" width="34.625" style="35" customWidth="1"/>
    <col min="5119" max="5119" width="15.375" style="35" customWidth="1"/>
    <col min="5120" max="5120" width="17.75" style="35" customWidth="1"/>
    <col min="5121" max="5121" width="34.5" style="35" customWidth="1"/>
    <col min="5122" max="5122" width="15.375" style="35" customWidth="1"/>
    <col min="5123" max="5123" width="18" style="35" customWidth="1"/>
    <col min="5124" max="5124" width="15.375" style="35" customWidth="1"/>
    <col min="5125" max="5373" width="9" style="35"/>
    <col min="5374" max="5374" width="34.625" style="35" customWidth="1"/>
    <col min="5375" max="5375" width="15.375" style="35" customWidth="1"/>
    <col min="5376" max="5376" width="17.75" style="35" customWidth="1"/>
    <col min="5377" max="5377" width="34.5" style="35" customWidth="1"/>
    <col min="5378" max="5378" width="15.375" style="35" customWidth="1"/>
    <col min="5379" max="5379" width="18" style="35" customWidth="1"/>
    <col min="5380" max="5380" width="15.375" style="35" customWidth="1"/>
    <col min="5381" max="5629" width="9" style="35"/>
    <col min="5630" max="5630" width="34.625" style="35" customWidth="1"/>
    <col min="5631" max="5631" width="15.375" style="35" customWidth="1"/>
    <col min="5632" max="5632" width="17.75" style="35" customWidth="1"/>
    <col min="5633" max="5633" width="34.5" style="35" customWidth="1"/>
    <col min="5634" max="5634" width="15.375" style="35" customWidth="1"/>
    <col min="5635" max="5635" width="18" style="35" customWidth="1"/>
    <col min="5636" max="5636" width="15.375" style="35" customWidth="1"/>
    <col min="5637" max="5885" width="9" style="35"/>
    <col min="5886" max="5886" width="34.625" style="35" customWidth="1"/>
    <col min="5887" max="5887" width="15.375" style="35" customWidth="1"/>
    <col min="5888" max="5888" width="17.75" style="35" customWidth="1"/>
    <col min="5889" max="5889" width="34.5" style="35" customWidth="1"/>
    <col min="5890" max="5890" width="15.375" style="35" customWidth="1"/>
    <col min="5891" max="5891" width="18" style="35" customWidth="1"/>
    <col min="5892" max="5892" width="15.375" style="35" customWidth="1"/>
    <col min="5893" max="6141" width="9" style="35"/>
    <col min="6142" max="6142" width="34.625" style="35" customWidth="1"/>
    <col min="6143" max="6143" width="15.375" style="35" customWidth="1"/>
    <col min="6144" max="6144" width="17.75" style="35" customWidth="1"/>
    <col min="6145" max="6145" width="34.5" style="35" customWidth="1"/>
    <col min="6146" max="6146" width="15.375" style="35" customWidth="1"/>
    <col min="6147" max="6147" width="18" style="35" customWidth="1"/>
    <col min="6148" max="6148" width="15.375" style="35" customWidth="1"/>
    <col min="6149" max="6397" width="9" style="35"/>
    <col min="6398" max="6398" width="34.625" style="35" customWidth="1"/>
    <col min="6399" max="6399" width="15.375" style="35" customWidth="1"/>
    <col min="6400" max="6400" width="17.75" style="35" customWidth="1"/>
    <col min="6401" max="6401" width="34.5" style="35" customWidth="1"/>
    <col min="6402" max="6402" width="15.375" style="35" customWidth="1"/>
    <col min="6403" max="6403" width="18" style="35" customWidth="1"/>
    <col min="6404" max="6404" width="15.375" style="35" customWidth="1"/>
    <col min="6405" max="6653" width="9" style="35"/>
    <col min="6654" max="6654" width="34.625" style="35" customWidth="1"/>
    <col min="6655" max="6655" width="15.375" style="35" customWidth="1"/>
    <col min="6656" max="6656" width="17.75" style="35" customWidth="1"/>
    <col min="6657" max="6657" width="34.5" style="35" customWidth="1"/>
    <col min="6658" max="6658" width="15.375" style="35" customWidth="1"/>
    <col min="6659" max="6659" width="18" style="35" customWidth="1"/>
    <col min="6660" max="6660" width="15.375" style="35" customWidth="1"/>
    <col min="6661" max="6909" width="9" style="35"/>
    <col min="6910" max="6910" width="34.625" style="35" customWidth="1"/>
    <col min="6911" max="6911" width="15.375" style="35" customWidth="1"/>
    <col min="6912" max="6912" width="17.75" style="35" customWidth="1"/>
    <col min="6913" max="6913" width="34.5" style="35" customWidth="1"/>
    <col min="6914" max="6914" width="15.375" style="35" customWidth="1"/>
    <col min="6915" max="6915" width="18" style="35" customWidth="1"/>
    <col min="6916" max="6916" width="15.375" style="35" customWidth="1"/>
    <col min="6917" max="7165" width="9" style="35"/>
    <col min="7166" max="7166" width="34.625" style="35" customWidth="1"/>
    <col min="7167" max="7167" width="15.375" style="35" customWidth="1"/>
    <col min="7168" max="7168" width="17.75" style="35" customWidth="1"/>
    <col min="7169" max="7169" width="34.5" style="35" customWidth="1"/>
    <col min="7170" max="7170" width="15.375" style="35" customWidth="1"/>
    <col min="7171" max="7171" width="18" style="35" customWidth="1"/>
    <col min="7172" max="7172" width="15.375" style="35" customWidth="1"/>
    <col min="7173" max="7421" width="9" style="35"/>
    <col min="7422" max="7422" width="34.625" style="35" customWidth="1"/>
    <col min="7423" max="7423" width="15.375" style="35" customWidth="1"/>
    <col min="7424" max="7424" width="17.75" style="35" customWidth="1"/>
    <col min="7425" max="7425" width="34.5" style="35" customWidth="1"/>
    <col min="7426" max="7426" width="15.375" style="35" customWidth="1"/>
    <col min="7427" max="7427" width="18" style="35" customWidth="1"/>
    <col min="7428" max="7428" width="15.375" style="35" customWidth="1"/>
    <col min="7429" max="7677" width="9" style="35"/>
    <col min="7678" max="7678" width="34.625" style="35" customWidth="1"/>
    <col min="7679" max="7679" width="15.375" style="35" customWidth="1"/>
    <col min="7680" max="7680" width="17.75" style="35" customWidth="1"/>
    <col min="7681" max="7681" width="34.5" style="35" customWidth="1"/>
    <col min="7682" max="7682" width="15.375" style="35" customWidth="1"/>
    <col min="7683" max="7683" width="18" style="35" customWidth="1"/>
    <col min="7684" max="7684" width="15.375" style="35" customWidth="1"/>
    <col min="7685" max="7933" width="9" style="35"/>
    <col min="7934" max="7934" width="34.625" style="35" customWidth="1"/>
    <col min="7935" max="7935" width="15.375" style="35" customWidth="1"/>
    <col min="7936" max="7936" width="17.75" style="35" customWidth="1"/>
    <col min="7937" max="7937" width="34.5" style="35" customWidth="1"/>
    <col min="7938" max="7938" width="15.375" style="35" customWidth="1"/>
    <col min="7939" max="7939" width="18" style="35" customWidth="1"/>
    <col min="7940" max="7940" width="15.375" style="35" customWidth="1"/>
    <col min="7941" max="8189" width="9" style="35"/>
    <col min="8190" max="8190" width="34.625" style="35" customWidth="1"/>
    <col min="8191" max="8191" width="15.375" style="35" customWidth="1"/>
    <col min="8192" max="8192" width="17.75" style="35" customWidth="1"/>
    <col min="8193" max="8193" width="34.5" style="35" customWidth="1"/>
    <col min="8194" max="8194" width="15.375" style="35" customWidth="1"/>
    <col min="8195" max="8195" width="18" style="35" customWidth="1"/>
    <col min="8196" max="8196" width="15.375" style="35" customWidth="1"/>
    <col min="8197" max="8445" width="9" style="35"/>
    <col min="8446" max="8446" width="34.625" style="35" customWidth="1"/>
    <col min="8447" max="8447" width="15.375" style="35" customWidth="1"/>
    <col min="8448" max="8448" width="17.75" style="35" customWidth="1"/>
    <col min="8449" max="8449" width="34.5" style="35" customWidth="1"/>
    <col min="8450" max="8450" width="15.375" style="35" customWidth="1"/>
    <col min="8451" max="8451" width="18" style="35" customWidth="1"/>
    <col min="8452" max="8452" width="15.375" style="35" customWidth="1"/>
    <col min="8453" max="8701" width="9" style="35"/>
    <col min="8702" max="8702" width="34.625" style="35" customWidth="1"/>
    <col min="8703" max="8703" width="15.375" style="35" customWidth="1"/>
    <col min="8704" max="8704" width="17.75" style="35" customWidth="1"/>
    <col min="8705" max="8705" width="34.5" style="35" customWidth="1"/>
    <col min="8706" max="8706" width="15.375" style="35" customWidth="1"/>
    <col min="8707" max="8707" width="18" style="35" customWidth="1"/>
    <col min="8708" max="8708" width="15.375" style="35" customWidth="1"/>
    <col min="8709" max="8957" width="9" style="35"/>
    <col min="8958" max="8958" width="34.625" style="35" customWidth="1"/>
    <col min="8959" max="8959" width="15.375" style="35" customWidth="1"/>
    <col min="8960" max="8960" width="17.75" style="35" customWidth="1"/>
    <col min="8961" max="8961" width="34.5" style="35" customWidth="1"/>
    <col min="8962" max="8962" width="15.375" style="35" customWidth="1"/>
    <col min="8963" max="8963" width="18" style="35" customWidth="1"/>
    <col min="8964" max="8964" width="15.375" style="35" customWidth="1"/>
    <col min="8965" max="9213" width="9" style="35"/>
    <col min="9214" max="9214" width="34.625" style="35" customWidth="1"/>
    <col min="9215" max="9215" width="15.375" style="35" customWidth="1"/>
    <col min="9216" max="9216" width="17.75" style="35" customWidth="1"/>
    <col min="9217" max="9217" width="34.5" style="35" customWidth="1"/>
    <col min="9218" max="9218" width="15.375" style="35" customWidth="1"/>
    <col min="9219" max="9219" width="18" style="35" customWidth="1"/>
    <col min="9220" max="9220" width="15.375" style="35" customWidth="1"/>
    <col min="9221" max="9469" width="9" style="35"/>
    <col min="9470" max="9470" width="34.625" style="35" customWidth="1"/>
    <col min="9471" max="9471" width="15.375" style="35" customWidth="1"/>
    <col min="9472" max="9472" width="17.75" style="35" customWidth="1"/>
    <col min="9473" max="9473" width="34.5" style="35" customWidth="1"/>
    <col min="9474" max="9474" width="15.375" style="35" customWidth="1"/>
    <col min="9475" max="9475" width="18" style="35" customWidth="1"/>
    <col min="9476" max="9476" width="15.375" style="35" customWidth="1"/>
    <col min="9477" max="9725" width="9" style="35"/>
    <col min="9726" max="9726" width="34.625" style="35" customWidth="1"/>
    <col min="9727" max="9727" width="15.375" style="35" customWidth="1"/>
    <col min="9728" max="9728" width="17.75" style="35" customWidth="1"/>
    <col min="9729" max="9729" width="34.5" style="35" customWidth="1"/>
    <col min="9730" max="9730" width="15.375" style="35" customWidth="1"/>
    <col min="9731" max="9731" width="18" style="35" customWidth="1"/>
    <col min="9732" max="9732" width="15.375" style="35" customWidth="1"/>
    <col min="9733" max="9981" width="9" style="35"/>
    <col min="9982" max="9982" width="34.625" style="35" customWidth="1"/>
    <col min="9983" max="9983" width="15.375" style="35" customWidth="1"/>
    <col min="9984" max="9984" width="17.75" style="35" customWidth="1"/>
    <col min="9985" max="9985" width="34.5" style="35" customWidth="1"/>
    <col min="9986" max="9986" width="15.375" style="35" customWidth="1"/>
    <col min="9987" max="9987" width="18" style="35" customWidth="1"/>
    <col min="9988" max="9988" width="15.375" style="35" customWidth="1"/>
    <col min="9989" max="10237" width="9" style="35"/>
    <col min="10238" max="10238" width="34.625" style="35" customWidth="1"/>
    <col min="10239" max="10239" width="15.375" style="35" customWidth="1"/>
    <col min="10240" max="10240" width="17.75" style="35" customWidth="1"/>
    <col min="10241" max="10241" width="34.5" style="35" customWidth="1"/>
    <col min="10242" max="10242" width="15.375" style="35" customWidth="1"/>
    <col min="10243" max="10243" width="18" style="35" customWidth="1"/>
    <col min="10244" max="10244" width="15.375" style="35" customWidth="1"/>
    <col min="10245" max="10493" width="9" style="35"/>
    <col min="10494" max="10494" width="34.625" style="35" customWidth="1"/>
    <col min="10495" max="10495" width="15.375" style="35" customWidth="1"/>
    <col min="10496" max="10496" width="17.75" style="35" customWidth="1"/>
    <col min="10497" max="10497" width="34.5" style="35" customWidth="1"/>
    <col min="10498" max="10498" width="15.375" style="35" customWidth="1"/>
    <col min="10499" max="10499" width="18" style="35" customWidth="1"/>
    <col min="10500" max="10500" width="15.375" style="35" customWidth="1"/>
    <col min="10501" max="10749" width="9" style="35"/>
    <col min="10750" max="10750" width="34.625" style="35" customWidth="1"/>
    <col min="10751" max="10751" width="15.375" style="35" customWidth="1"/>
    <col min="10752" max="10752" width="17.75" style="35" customWidth="1"/>
    <col min="10753" max="10753" width="34.5" style="35" customWidth="1"/>
    <col min="10754" max="10754" width="15.375" style="35" customWidth="1"/>
    <col min="10755" max="10755" width="18" style="35" customWidth="1"/>
    <col min="10756" max="10756" width="15.375" style="35" customWidth="1"/>
    <col min="10757" max="11005" width="9" style="35"/>
    <col min="11006" max="11006" width="34.625" style="35" customWidth="1"/>
    <col min="11007" max="11007" width="15.375" style="35" customWidth="1"/>
    <col min="11008" max="11008" width="17.75" style="35" customWidth="1"/>
    <col min="11009" max="11009" width="34.5" style="35" customWidth="1"/>
    <col min="11010" max="11010" width="15.375" style="35" customWidth="1"/>
    <col min="11011" max="11011" width="18" style="35" customWidth="1"/>
    <col min="11012" max="11012" width="15.375" style="35" customWidth="1"/>
    <col min="11013" max="11261" width="9" style="35"/>
    <col min="11262" max="11262" width="34.625" style="35" customWidth="1"/>
    <col min="11263" max="11263" width="15.375" style="35" customWidth="1"/>
    <col min="11264" max="11264" width="17.75" style="35" customWidth="1"/>
    <col min="11265" max="11265" width="34.5" style="35" customWidth="1"/>
    <col min="11266" max="11266" width="15.375" style="35" customWidth="1"/>
    <col min="11267" max="11267" width="18" style="35" customWidth="1"/>
    <col min="11268" max="11268" width="15.375" style="35" customWidth="1"/>
    <col min="11269" max="11517" width="9" style="35"/>
    <col min="11518" max="11518" width="34.625" style="35" customWidth="1"/>
    <col min="11519" max="11519" width="15.375" style="35" customWidth="1"/>
    <col min="11520" max="11520" width="17.75" style="35" customWidth="1"/>
    <col min="11521" max="11521" width="34.5" style="35" customWidth="1"/>
    <col min="11522" max="11522" width="15.375" style="35" customWidth="1"/>
    <col min="11523" max="11523" width="18" style="35" customWidth="1"/>
    <col min="11524" max="11524" width="15.375" style="35" customWidth="1"/>
    <col min="11525" max="11773" width="9" style="35"/>
    <col min="11774" max="11774" width="34.625" style="35" customWidth="1"/>
    <col min="11775" max="11775" width="15.375" style="35" customWidth="1"/>
    <col min="11776" max="11776" width="17.75" style="35" customWidth="1"/>
    <col min="11777" max="11777" width="34.5" style="35" customWidth="1"/>
    <col min="11778" max="11778" width="15.375" style="35" customWidth="1"/>
    <col min="11779" max="11779" width="18" style="35" customWidth="1"/>
    <col min="11780" max="11780" width="15.375" style="35" customWidth="1"/>
    <col min="11781" max="12029" width="9" style="35"/>
    <col min="12030" max="12030" width="34.625" style="35" customWidth="1"/>
    <col min="12031" max="12031" width="15.375" style="35" customWidth="1"/>
    <col min="12032" max="12032" width="17.75" style="35" customWidth="1"/>
    <col min="12033" max="12033" width="34.5" style="35" customWidth="1"/>
    <col min="12034" max="12034" width="15.375" style="35" customWidth="1"/>
    <col min="12035" max="12035" width="18" style="35" customWidth="1"/>
    <col min="12036" max="12036" width="15.375" style="35" customWidth="1"/>
    <col min="12037" max="12285" width="9" style="35"/>
    <col min="12286" max="12286" width="34.625" style="35" customWidth="1"/>
    <col min="12287" max="12287" width="15.375" style="35" customWidth="1"/>
    <col min="12288" max="12288" width="17.75" style="35" customWidth="1"/>
    <col min="12289" max="12289" width="34.5" style="35" customWidth="1"/>
    <col min="12290" max="12290" width="15.375" style="35" customWidth="1"/>
    <col min="12291" max="12291" width="18" style="35" customWidth="1"/>
    <col min="12292" max="12292" width="15.375" style="35" customWidth="1"/>
    <col min="12293" max="12541" width="9" style="35"/>
    <col min="12542" max="12542" width="34.625" style="35" customWidth="1"/>
    <col min="12543" max="12543" width="15.375" style="35" customWidth="1"/>
    <col min="12544" max="12544" width="17.75" style="35" customWidth="1"/>
    <col min="12545" max="12545" width="34.5" style="35" customWidth="1"/>
    <col min="12546" max="12546" width="15.375" style="35" customWidth="1"/>
    <col min="12547" max="12547" width="18" style="35" customWidth="1"/>
    <col min="12548" max="12548" width="15.375" style="35" customWidth="1"/>
    <col min="12549" max="12797" width="9" style="35"/>
    <col min="12798" max="12798" width="34.625" style="35" customWidth="1"/>
    <col min="12799" max="12799" width="15.375" style="35" customWidth="1"/>
    <col min="12800" max="12800" width="17.75" style="35" customWidth="1"/>
    <col min="12801" max="12801" width="34.5" style="35" customWidth="1"/>
    <col min="12802" max="12802" width="15.375" style="35" customWidth="1"/>
    <col min="12803" max="12803" width="18" style="35" customWidth="1"/>
    <col min="12804" max="12804" width="15.375" style="35" customWidth="1"/>
    <col min="12805" max="13053" width="9" style="35"/>
    <col min="13054" max="13054" width="34.625" style="35" customWidth="1"/>
    <col min="13055" max="13055" width="15.375" style="35" customWidth="1"/>
    <col min="13056" max="13056" width="17.75" style="35" customWidth="1"/>
    <col min="13057" max="13057" width="34.5" style="35" customWidth="1"/>
    <col min="13058" max="13058" width="15.375" style="35" customWidth="1"/>
    <col min="13059" max="13059" width="18" style="35" customWidth="1"/>
    <col min="13060" max="13060" width="15.375" style="35" customWidth="1"/>
    <col min="13061" max="13309" width="9" style="35"/>
    <col min="13310" max="13310" width="34.625" style="35" customWidth="1"/>
    <col min="13311" max="13311" width="15.375" style="35" customWidth="1"/>
    <col min="13312" max="13312" width="17.75" style="35" customWidth="1"/>
    <col min="13313" max="13313" width="34.5" style="35" customWidth="1"/>
    <col min="13314" max="13314" width="15.375" style="35" customWidth="1"/>
    <col min="13315" max="13315" width="18" style="35" customWidth="1"/>
    <col min="13316" max="13316" width="15.375" style="35" customWidth="1"/>
    <col min="13317" max="13565" width="9" style="35"/>
    <col min="13566" max="13566" width="34.625" style="35" customWidth="1"/>
    <col min="13567" max="13567" width="15.375" style="35" customWidth="1"/>
    <col min="13568" max="13568" width="17.75" style="35" customWidth="1"/>
    <col min="13569" max="13569" width="34.5" style="35" customWidth="1"/>
    <col min="13570" max="13570" width="15.375" style="35" customWidth="1"/>
    <col min="13571" max="13571" width="18" style="35" customWidth="1"/>
    <col min="13572" max="13572" width="15.375" style="35" customWidth="1"/>
    <col min="13573" max="13821" width="9" style="35"/>
    <col min="13822" max="13822" width="34.625" style="35" customWidth="1"/>
    <col min="13823" max="13823" width="15.375" style="35" customWidth="1"/>
    <col min="13824" max="13824" width="17.75" style="35" customWidth="1"/>
    <col min="13825" max="13825" width="34.5" style="35" customWidth="1"/>
    <col min="13826" max="13826" width="15.375" style="35" customWidth="1"/>
    <col min="13827" max="13827" width="18" style="35" customWidth="1"/>
    <col min="13828" max="13828" width="15.375" style="35" customWidth="1"/>
    <col min="13829" max="14077" width="9" style="35"/>
    <col min="14078" max="14078" width="34.625" style="35" customWidth="1"/>
    <col min="14079" max="14079" width="15.375" style="35" customWidth="1"/>
    <col min="14080" max="14080" width="17.75" style="35" customWidth="1"/>
    <col min="14081" max="14081" width="34.5" style="35" customWidth="1"/>
    <col min="14082" max="14082" width="15.375" style="35" customWidth="1"/>
    <col min="14083" max="14083" width="18" style="35" customWidth="1"/>
    <col min="14084" max="14084" width="15.375" style="35" customWidth="1"/>
    <col min="14085" max="14333" width="9" style="35"/>
    <col min="14334" max="14334" width="34.625" style="35" customWidth="1"/>
    <col min="14335" max="14335" width="15.375" style="35" customWidth="1"/>
    <col min="14336" max="14336" width="17.75" style="35" customWidth="1"/>
    <col min="14337" max="14337" width="34.5" style="35" customWidth="1"/>
    <col min="14338" max="14338" width="15.375" style="35" customWidth="1"/>
    <col min="14339" max="14339" width="18" style="35" customWidth="1"/>
    <col min="14340" max="14340" width="15.375" style="35" customWidth="1"/>
    <col min="14341" max="14589" width="9" style="35"/>
    <col min="14590" max="14590" width="34.625" style="35" customWidth="1"/>
    <col min="14591" max="14591" width="15.375" style="35" customWidth="1"/>
    <col min="14592" max="14592" width="17.75" style="35" customWidth="1"/>
    <col min="14593" max="14593" width="34.5" style="35" customWidth="1"/>
    <col min="14594" max="14594" width="15.375" style="35" customWidth="1"/>
    <col min="14595" max="14595" width="18" style="35" customWidth="1"/>
    <col min="14596" max="14596" width="15.375" style="35" customWidth="1"/>
    <col min="14597" max="14845" width="9" style="35"/>
    <col min="14846" max="14846" width="34.625" style="35" customWidth="1"/>
    <col min="14847" max="14847" width="15.375" style="35" customWidth="1"/>
    <col min="14848" max="14848" width="17.75" style="35" customWidth="1"/>
    <col min="14849" max="14849" width="34.5" style="35" customWidth="1"/>
    <col min="14850" max="14850" width="15.375" style="35" customWidth="1"/>
    <col min="14851" max="14851" width="18" style="35" customWidth="1"/>
    <col min="14852" max="14852" width="15.375" style="35" customWidth="1"/>
    <col min="14853" max="15101" width="9" style="35"/>
    <col min="15102" max="15102" width="34.625" style="35" customWidth="1"/>
    <col min="15103" max="15103" width="15.375" style="35" customWidth="1"/>
    <col min="15104" max="15104" width="17.75" style="35" customWidth="1"/>
    <col min="15105" max="15105" width="34.5" style="35" customWidth="1"/>
    <col min="15106" max="15106" width="15.375" style="35" customWidth="1"/>
    <col min="15107" max="15107" width="18" style="35" customWidth="1"/>
    <col min="15108" max="15108" width="15.375" style="35" customWidth="1"/>
    <col min="15109" max="15357" width="9" style="35"/>
    <col min="15358" max="15358" width="34.625" style="35" customWidth="1"/>
    <col min="15359" max="15359" width="15.375" style="35" customWidth="1"/>
    <col min="15360" max="15360" width="17.75" style="35" customWidth="1"/>
    <col min="15361" max="15361" width="34.5" style="35" customWidth="1"/>
    <col min="15362" max="15362" width="15.375" style="35" customWidth="1"/>
    <col min="15363" max="15363" width="18" style="35" customWidth="1"/>
    <col min="15364" max="15364" width="15.375" style="35" customWidth="1"/>
    <col min="15365" max="15613" width="9" style="35"/>
    <col min="15614" max="15614" width="34.625" style="35" customWidth="1"/>
    <col min="15615" max="15615" width="15.375" style="35" customWidth="1"/>
    <col min="15616" max="15616" width="17.75" style="35" customWidth="1"/>
    <col min="15617" max="15617" width="34.5" style="35" customWidth="1"/>
    <col min="15618" max="15618" width="15.375" style="35" customWidth="1"/>
    <col min="15619" max="15619" width="18" style="35" customWidth="1"/>
    <col min="15620" max="15620" width="15.375" style="35" customWidth="1"/>
    <col min="15621" max="15869" width="9" style="35"/>
    <col min="15870" max="15870" width="34.625" style="35" customWidth="1"/>
    <col min="15871" max="15871" width="15.375" style="35" customWidth="1"/>
    <col min="15872" max="15872" width="17.75" style="35" customWidth="1"/>
    <col min="15873" max="15873" width="34.5" style="35" customWidth="1"/>
    <col min="15874" max="15874" width="15.375" style="35" customWidth="1"/>
    <col min="15875" max="15875" width="18" style="35" customWidth="1"/>
    <col min="15876" max="15876" width="15.375" style="35" customWidth="1"/>
    <col min="15877" max="16125" width="9" style="35"/>
    <col min="16126" max="16126" width="34.625" style="35" customWidth="1"/>
    <col min="16127" max="16127" width="15.375" style="35" customWidth="1"/>
    <col min="16128" max="16128" width="17.75" style="35" customWidth="1"/>
    <col min="16129" max="16129" width="34.5" style="35" customWidth="1"/>
    <col min="16130" max="16130" width="15.375" style="35" customWidth="1"/>
    <col min="16131" max="16131" width="18" style="35" customWidth="1"/>
    <col min="16132" max="16132" width="15.375" style="35" customWidth="1"/>
    <col min="16133" max="16384" width="9" style="35"/>
  </cols>
  <sheetData>
    <row r="1" ht="20.25" spans="1:3">
      <c r="A1" s="72"/>
      <c r="B1" s="73"/>
      <c r="C1" s="76" t="s">
        <v>1384</v>
      </c>
    </row>
    <row r="2" ht="24.75" spans="1:3">
      <c r="A2" s="77" t="s">
        <v>1356</v>
      </c>
      <c r="B2" s="77"/>
      <c r="C2" s="77"/>
    </row>
    <row r="3" ht="24" customHeight="1" spans="1:3">
      <c r="A3" s="103" t="s">
        <v>2</v>
      </c>
      <c r="B3" s="103"/>
      <c r="C3" s="104" t="s">
        <v>45</v>
      </c>
    </row>
    <row r="4" ht="29.1" customHeight="1" spans="1:3">
      <c r="A4" s="100" t="s">
        <v>1357</v>
      </c>
      <c r="B4" s="101" t="s">
        <v>5</v>
      </c>
      <c r="C4" s="102" t="s">
        <v>6</v>
      </c>
    </row>
    <row r="5" ht="33.75" customHeight="1" spans="1:3">
      <c r="A5" s="105" t="s">
        <v>1359</v>
      </c>
      <c r="B5" s="106">
        <v>1800</v>
      </c>
      <c r="C5" s="107"/>
    </row>
    <row r="6" ht="34.5" spans="1:3">
      <c r="A6" s="105" t="s">
        <v>1361</v>
      </c>
      <c r="B6" s="108">
        <v>3000</v>
      </c>
      <c r="C6" s="109" t="s">
        <v>1362</v>
      </c>
    </row>
    <row r="7" ht="33.75" customHeight="1" spans="1:3">
      <c r="A7" s="105" t="s">
        <v>1364</v>
      </c>
      <c r="B7" s="110">
        <v>0</v>
      </c>
      <c r="C7" s="111"/>
    </row>
    <row r="8" ht="34.5" spans="1:3">
      <c r="A8" s="105" t="s">
        <v>1366</v>
      </c>
      <c r="B8" s="110">
        <v>77000</v>
      </c>
      <c r="C8" s="112" t="s">
        <v>1362</v>
      </c>
    </row>
    <row r="9" ht="33.75" customHeight="1" spans="1:3">
      <c r="A9" s="105" t="s">
        <v>1368</v>
      </c>
      <c r="B9" s="106">
        <v>1500</v>
      </c>
      <c r="C9" s="107"/>
    </row>
    <row r="10" ht="33.75" customHeight="1" spans="1:3">
      <c r="A10" s="105" t="s">
        <v>1370</v>
      </c>
      <c r="B10" s="106">
        <v>200</v>
      </c>
      <c r="C10" s="107"/>
    </row>
    <row r="11" ht="33.75" customHeight="1" spans="1:3">
      <c r="A11" s="105" t="s">
        <v>1372</v>
      </c>
      <c r="B11" s="106">
        <v>0</v>
      </c>
      <c r="C11" s="107"/>
    </row>
    <row r="12" ht="33.75" customHeight="1" spans="1:3">
      <c r="A12" s="105"/>
      <c r="B12" s="106"/>
      <c r="C12" s="107"/>
    </row>
    <row r="13" ht="33.75" customHeight="1" spans="1:3">
      <c r="A13" s="105" t="s">
        <v>1375</v>
      </c>
      <c r="B13" s="106">
        <f>SUM(B5:B12)</f>
        <v>83500</v>
      </c>
      <c r="C13" s="107"/>
    </row>
    <row r="14" ht="33.75" customHeight="1" spans="1:3">
      <c r="A14" s="105" t="s">
        <v>1377</v>
      </c>
      <c r="B14" s="113">
        <v>933</v>
      </c>
      <c r="C14" s="107"/>
    </row>
    <row r="15" ht="33.75" customHeight="1" spans="1:3">
      <c r="A15" s="105" t="s">
        <v>1379</v>
      </c>
      <c r="B15" s="106">
        <v>0</v>
      </c>
      <c r="C15" s="107"/>
    </row>
    <row r="16" ht="27.75" customHeight="1" spans="1:3">
      <c r="A16" s="105"/>
      <c r="B16" s="106"/>
      <c r="C16" s="107"/>
    </row>
    <row r="17" ht="33.75" customHeight="1" spans="1:3">
      <c r="A17" s="105" t="s">
        <v>1382</v>
      </c>
      <c r="B17" s="114">
        <f>B13+B14</f>
        <v>84433</v>
      </c>
      <c r="C17" s="102"/>
    </row>
  </sheetData>
  <mergeCells count="1">
    <mergeCell ref="A2:C2"/>
  </mergeCells>
  <printOptions horizontalCentered="1"/>
  <pageMargins left="0.161111111111111" right="0.161111111111111" top="0.60625" bottom="0.409027777777778" header="0.511805555555556" footer="0.511805555555556"/>
  <pageSetup paperSize="9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F13" sqref="F13"/>
    </sheetView>
  </sheetViews>
  <sheetFormatPr defaultColWidth="9" defaultRowHeight="17.25" outlineLevelCol="2"/>
  <cols>
    <col min="1" max="1" width="52.875" style="35" customWidth="1"/>
    <col min="2" max="2" width="27.625" style="36" customWidth="1"/>
    <col min="3" max="3" width="27.625" style="35" customWidth="1"/>
    <col min="4" max="4" width="15.375" style="35" customWidth="1"/>
    <col min="5" max="253" width="9" style="35"/>
    <col min="254" max="254" width="34.625" style="35" customWidth="1"/>
    <col min="255" max="255" width="15.375" style="35" customWidth="1"/>
    <col min="256" max="256" width="17.75" style="35" customWidth="1"/>
    <col min="257" max="257" width="34.5" style="35" customWidth="1"/>
    <col min="258" max="258" width="15.375" style="35" customWidth="1"/>
    <col min="259" max="259" width="18" style="35" customWidth="1"/>
    <col min="260" max="260" width="15.375" style="35" customWidth="1"/>
    <col min="261" max="509" width="9" style="35"/>
    <col min="510" max="510" width="34.625" style="35" customWidth="1"/>
    <col min="511" max="511" width="15.375" style="35" customWidth="1"/>
    <col min="512" max="512" width="17.75" style="35" customWidth="1"/>
    <col min="513" max="513" width="34.5" style="35" customWidth="1"/>
    <col min="514" max="514" width="15.375" style="35" customWidth="1"/>
    <col min="515" max="515" width="18" style="35" customWidth="1"/>
    <col min="516" max="516" width="15.375" style="35" customWidth="1"/>
    <col min="517" max="765" width="9" style="35"/>
    <col min="766" max="766" width="34.625" style="35" customWidth="1"/>
    <col min="767" max="767" width="15.375" style="35" customWidth="1"/>
    <col min="768" max="768" width="17.75" style="35" customWidth="1"/>
    <col min="769" max="769" width="34.5" style="35" customWidth="1"/>
    <col min="770" max="770" width="15.375" style="35" customWidth="1"/>
    <col min="771" max="771" width="18" style="35" customWidth="1"/>
    <col min="772" max="772" width="15.375" style="35" customWidth="1"/>
    <col min="773" max="1021" width="9" style="35"/>
    <col min="1022" max="1022" width="34.625" style="35" customWidth="1"/>
    <col min="1023" max="1023" width="15.375" style="35" customWidth="1"/>
    <col min="1024" max="1024" width="17.75" style="35" customWidth="1"/>
    <col min="1025" max="1025" width="34.5" style="35" customWidth="1"/>
    <col min="1026" max="1026" width="15.375" style="35" customWidth="1"/>
    <col min="1027" max="1027" width="18" style="35" customWidth="1"/>
    <col min="1028" max="1028" width="15.375" style="35" customWidth="1"/>
    <col min="1029" max="1277" width="9" style="35"/>
    <col min="1278" max="1278" width="34.625" style="35" customWidth="1"/>
    <col min="1279" max="1279" width="15.375" style="35" customWidth="1"/>
    <col min="1280" max="1280" width="17.75" style="35" customWidth="1"/>
    <col min="1281" max="1281" width="34.5" style="35" customWidth="1"/>
    <col min="1282" max="1282" width="15.375" style="35" customWidth="1"/>
    <col min="1283" max="1283" width="18" style="35" customWidth="1"/>
    <col min="1284" max="1284" width="15.375" style="35" customWidth="1"/>
    <col min="1285" max="1533" width="9" style="35"/>
    <col min="1534" max="1534" width="34.625" style="35" customWidth="1"/>
    <col min="1535" max="1535" width="15.375" style="35" customWidth="1"/>
    <col min="1536" max="1536" width="17.75" style="35" customWidth="1"/>
    <col min="1537" max="1537" width="34.5" style="35" customWidth="1"/>
    <col min="1538" max="1538" width="15.375" style="35" customWidth="1"/>
    <col min="1539" max="1539" width="18" style="35" customWidth="1"/>
    <col min="1540" max="1540" width="15.375" style="35" customWidth="1"/>
    <col min="1541" max="1789" width="9" style="35"/>
    <col min="1790" max="1790" width="34.625" style="35" customWidth="1"/>
    <col min="1791" max="1791" width="15.375" style="35" customWidth="1"/>
    <col min="1792" max="1792" width="17.75" style="35" customWidth="1"/>
    <col min="1793" max="1793" width="34.5" style="35" customWidth="1"/>
    <col min="1794" max="1794" width="15.375" style="35" customWidth="1"/>
    <col min="1795" max="1795" width="18" style="35" customWidth="1"/>
    <col min="1796" max="1796" width="15.375" style="35" customWidth="1"/>
    <col min="1797" max="2045" width="9" style="35"/>
    <col min="2046" max="2046" width="34.625" style="35" customWidth="1"/>
    <col min="2047" max="2047" width="15.375" style="35" customWidth="1"/>
    <col min="2048" max="2048" width="17.75" style="35" customWidth="1"/>
    <col min="2049" max="2049" width="34.5" style="35" customWidth="1"/>
    <col min="2050" max="2050" width="15.375" style="35" customWidth="1"/>
    <col min="2051" max="2051" width="18" style="35" customWidth="1"/>
    <col min="2052" max="2052" width="15.375" style="35" customWidth="1"/>
    <col min="2053" max="2301" width="9" style="35"/>
    <col min="2302" max="2302" width="34.625" style="35" customWidth="1"/>
    <col min="2303" max="2303" width="15.375" style="35" customWidth="1"/>
    <col min="2304" max="2304" width="17.75" style="35" customWidth="1"/>
    <col min="2305" max="2305" width="34.5" style="35" customWidth="1"/>
    <col min="2306" max="2306" width="15.375" style="35" customWidth="1"/>
    <col min="2307" max="2307" width="18" style="35" customWidth="1"/>
    <col min="2308" max="2308" width="15.375" style="35" customWidth="1"/>
    <col min="2309" max="2557" width="9" style="35"/>
    <col min="2558" max="2558" width="34.625" style="35" customWidth="1"/>
    <col min="2559" max="2559" width="15.375" style="35" customWidth="1"/>
    <col min="2560" max="2560" width="17.75" style="35" customWidth="1"/>
    <col min="2561" max="2561" width="34.5" style="35" customWidth="1"/>
    <col min="2562" max="2562" width="15.375" style="35" customWidth="1"/>
    <col min="2563" max="2563" width="18" style="35" customWidth="1"/>
    <col min="2564" max="2564" width="15.375" style="35" customWidth="1"/>
    <col min="2565" max="2813" width="9" style="35"/>
    <col min="2814" max="2814" width="34.625" style="35" customWidth="1"/>
    <col min="2815" max="2815" width="15.375" style="35" customWidth="1"/>
    <col min="2816" max="2816" width="17.75" style="35" customWidth="1"/>
    <col min="2817" max="2817" width="34.5" style="35" customWidth="1"/>
    <col min="2818" max="2818" width="15.375" style="35" customWidth="1"/>
    <col min="2819" max="2819" width="18" style="35" customWidth="1"/>
    <col min="2820" max="2820" width="15.375" style="35" customWidth="1"/>
    <col min="2821" max="3069" width="9" style="35"/>
    <col min="3070" max="3070" width="34.625" style="35" customWidth="1"/>
    <col min="3071" max="3071" width="15.375" style="35" customWidth="1"/>
    <col min="3072" max="3072" width="17.75" style="35" customWidth="1"/>
    <col min="3073" max="3073" width="34.5" style="35" customWidth="1"/>
    <col min="3074" max="3074" width="15.375" style="35" customWidth="1"/>
    <col min="3075" max="3075" width="18" style="35" customWidth="1"/>
    <col min="3076" max="3076" width="15.375" style="35" customWidth="1"/>
    <col min="3077" max="3325" width="9" style="35"/>
    <col min="3326" max="3326" width="34.625" style="35" customWidth="1"/>
    <col min="3327" max="3327" width="15.375" style="35" customWidth="1"/>
    <col min="3328" max="3328" width="17.75" style="35" customWidth="1"/>
    <col min="3329" max="3329" width="34.5" style="35" customWidth="1"/>
    <col min="3330" max="3330" width="15.375" style="35" customWidth="1"/>
    <col min="3331" max="3331" width="18" style="35" customWidth="1"/>
    <col min="3332" max="3332" width="15.375" style="35" customWidth="1"/>
    <col min="3333" max="3581" width="9" style="35"/>
    <col min="3582" max="3582" width="34.625" style="35" customWidth="1"/>
    <col min="3583" max="3583" width="15.375" style="35" customWidth="1"/>
    <col min="3584" max="3584" width="17.75" style="35" customWidth="1"/>
    <col min="3585" max="3585" width="34.5" style="35" customWidth="1"/>
    <col min="3586" max="3586" width="15.375" style="35" customWidth="1"/>
    <col min="3587" max="3587" width="18" style="35" customWidth="1"/>
    <col min="3588" max="3588" width="15.375" style="35" customWidth="1"/>
    <col min="3589" max="3837" width="9" style="35"/>
    <col min="3838" max="3838" width="34.625" style="35" customWidth="1"/>
    <col min="3839" max="3839" width="15.375" style="35" customWidth="1"/>
    <col min="3840" max="3840" width="17.75" style="35" customWidth="1"/>
    <col min="3841" max="3841" width="34.5" style="35" customWidth="1"/>
    <col min="3842" max="3842" width="15.375" style="35" customWidth="1"/>
    <col min="3843" max="3843" width="18" style="35" customWidth="1"/>
    <col min="3844" max="3844" width="15.375" style="35" customWidth="1"/>
    <col min="3845" max="4093" width="9" style="35"/>
    <col min="4094" max="4094" width="34.625" style="35" customWidth="1"/>
    <col min="4095" max="4095" width="15.375" style="35" customWidth="1"/>
    <col min="4096" max="4096" width="17.75" style="35" customWidth="1"/>
    <col min="4097" max="4097" width="34.5" style="35" customWidth="1"/>
    <col min="4098" max="4098" width="15.375" style="35" customWidth="1"/>
    <col min="4099" max="4099" width="18" style="35" customWidth="1"/>
    <col min="4100" max="4100" width="15.375" style="35" customWidth="1"/>
    <col min="4101" max="4349" width="9" style="35"/>
    <col min="4350" max="4350" width="34.625" style="35" customWidth="1"/>
    <col min="4351" max="4351" width="15.375" style="35" customWidth="1"/>
    <col min="4352" max="4352" width="17.75" style="35" customWidth="1"/>
    <col min="4353" max="4353" width="34.5" style="35" customWidth="1"/>
    <col min="4354" max="4354" width="15.375" style="35" customWidth="1"/>
    <col min="4355" max="4355" width="18" style="35" customWidth="1"/>
    <col min="4356" max="4356" width="15.375" style="35" customWidth="1"/>
    <col min="4357" max="4605" width="9" style="35"/>
    <col min="4606" max="4606" width="34.625" style="35" customWidth="1"/>
    <col min="4607" max="4607" width="15.375" style="35" customWidth="1"/>
    <col min="4608" max="4608" width="17.75" style="35" customWidth="1"/>
    <col min="4609" max="4609" width="34.5" style="35" customWidth="1"/>
    <col min="4610" max="4610" width="15.375" style="35" customWidth="1"/>
    <col min="4611" max="4611" width="18" style="35" customWidth="1"/>
    <col min="4612" max="4612" width="15.375" style="35" customWidth="1"/>
    <col min="4613" max="4861" width="9" style="35"/>
    <col min="4862" max="4862" width="34.625" style="35" customWidth="1"/>
    <col min="4863" max="4863" width="15.375" style="35" customWidth="1"/>
    <col min="4864" max="4864" width="17.75" style="35" customWidth="1"/>
    <col min="4865" max="4865" width="34.5" style="35" customWidth="1"/>
    <col min="4866" max="4866" width="15.375" style="35" customWidth="1"/>
    <col min="4867" max="4867" width="18" style="35" customWidth="1"/>
    <col min="4868" max="4868" width="15.375" style="35" customWidth="1"/>
    <col min="4869" max="5117" width="9" style="35"/>
    <col min="5118" max="5118" width="34.625" style="35" customWidth="1"/>
    <col min="5119" max="5119" width="15.375" style="35" customWidth="1"/>
    <col min="5120" max="5120" width="17.75" style="35" customWidth="1"/>
    <col min="5121" max="5121" width="34.5" style="35" customWidth="1"/>
    <col min="5122" max="5122" width="15.375" style="35" customWidth="1"/>
    <col min="5123" max="5123" width="18" style="35" customWidth="1"/>
    <col min="5124" max="5124" width="15.375" style="35" customWidth="1"/>
    <col min="5125" max="5373" width="9" style="35"/>
    <col min="5374" max="5374" width="34.625" style="35" customWidth="1"/>
    <col min="5375" max="5375" width="15.375" style="35" customWidth="1"/>
    <col min="5376" max="5376" width="17.75" style="35" customWidth="1"/>
    <col min="5377" max="5377" width="34.5" style="35" customWidth="1"/>
    <col min="5378" max="5378" width="15.375" style="35" customWidth="1"/>
    <col min="5379" max="5379" width="18" style="35" customWidth="1"/>
    <col min="5380" max="5380" width="15.375" style="35" customWidth="1"/>
    <col min="5381" max="5629" width="9" style="35"/>
    <col min="5630" max="5630" width="34.625" style="35" customWidth="1"/>
    <col min="5631" max="5631" width="15.375" style="35" customWidth="1"/>
    <col min="5632" max="5632" width="17.75" style="35" customWidth="1"/>
    <col min="5633" max="5633" width="34.5" style="35" customWidth="1"/>
    <col min="5634" max="5634" width="15.375" style="35" customWidth="1"/>
    <col min="5635" max="5635" width="18" style="35" customWidth="1"/>
    <col min="5636" max="5636" width="15.375" style="35" customWidth="1"/>
    <col min="5637" max="5885" width="9" style="35"/>
    <col min="5886" max="5886" width="34.625" style="35" customWidth="1"/>
    <col min="5887" max="5887" width="15.375" style="35" customWidth="1"/>
    <col min="5888" max="5888" width="17.75" style="35" customWidth="1"/>
    <col min="5889" max="5889" width="34.5" style="35" customWidth="1"/>
    <col min="5890" max="5890" width="15.375" style="35" customWidth="1"/>
    <col min="5891" max="5891" width="18" style="35" customWidth="1"/>
    <col min="5892" max="5892" width="15.375" style="35" customWidth="1"/>
    <col min="5893" max="6141" width="9" style="35"/>
    <col min="6142" max="6142" width="34.625" style="35" customWidth="1"/>
    <col min="6143" max="6143" width="15.375" style="35" customWidth="1"/>
    <col min="6144" max="6144" width="17.75" style="35" customWidth="1"/>
    <col min="6145" max="6145" width="34.5" style="35" customWidth="1"/>
    <col min="6146" max="6146" width="15.375" style="35" customWidth="1"/>
    <col min="6147" max="6147" width="18" style="35" customWidth="1"/>
    <col min="6148" max="6148" width="15.375" style="35" customWidth="1"/>
    <col min="6149" max="6397" width="9" style="35"/>
    <col min="6398" max="6398" width="34.625" style="35" customWidth="1"/>
    <col min="6399" max="6399" width="15.375" style="35" customWidth="1"/>
    <col min="6400" max="6400" width="17.75" style="35" customWidth="1"/>
    <col min="6401" max="6401" width="34.5" style="35" customWidth="1"/>
    <col min="6402" max="6402" width="15.375" style="35" customWidth="1"/>
    <col min="6403" max="6403" width="18" style="35" customWidth="1"/>
    <col min="6404" max="6404" width="15.375" style="35" customWidth="1"/>
    <col min="6405" max="6653" width="9" style="35"/>
    <col min="6654" max="6654" width="34.625" style="35" customWidth="1"/>
    <col min="6655" max="6655" width="15.375" style="35" customWidth="1"/>
    <col min="6656" max="6656" width="17.75" style="35" customWidth="1"/>
    <col min="6657" max="6657" width="34.5" style="35" customWidth="1"/>
    <col min="6658" max="6658" width="15.375" style="35" customWidth="1"/>
    <col min="6659" max="6659" width="18" style="35" customWidth="1"/>
    <col min="6660" max="6660" width="15.375" style="35" customWidth="1"/>
    <col min="6661" max="6909" width="9" style="35"/>
    <col min="6910" max="6910" width="34.625" style="35" customWidth="1"/>
    <col min="6911" max="6911" width="15.375" style="35" customWidth="1"/>
    <col min="6912" max="6912" width="17.75" style="35" customWidth="1"/>
    <col min="6913" max="6913" width="34.5" style="35" customWidth="1"/>
    <col min="6914" max="6914" width="15.375" style="35" customWidth="1"/>
    <col min="6915" max="6915" width="18" style="35" customWidth="1"/>
    <col min="6916" max="6916" width="15.375" style="35" customWidth="1"/>
    <col min="6917" max="7165" width="9" style="35"/>
    <col min="7166" max="7166" width="34.625" style="35" customWidth="1"/>
    <col min="7167" max="7167" width="15.375" style="35" customWidth="1"/>
    <col min="7168" max="7168" width="17.75" style="35" customWidth="1"/>
    <col min="7169" max="7169" width="34.5" style="35" customWidth="1"/>
    <col min="7170" max="7170" width="15.375" style="35" customWidth="1"/>
    <col min="7171" max="7171" width="18" style="35" customWidth="1"/>
    <col min="7172" max="7172" width="15.375" style="35" customWidth="1"/>
    <col min="7173" max="7421" width="9" style="35"/>
    <col min="7422" max="7422" width="34.625" style="35" customWidth="1"/>
    <col min="7423" max="7423" width="15.375" style="35" customWidth="1"/>
    <col min="7424" max="7424" width="17.75" style="35" customWidth="1"/>
    <col min="7425" max="7425" width="34.5" style="35" customWidth="1"/>
    <col min="7426" max="7426" width="15.375" style="35" customWidth="1"/>
    <col min="7427" max="7427" width="18" style="35" customWidth="1"/>
    <col min="7428" max="7428" width="15.375" style="35" customWidth="1"/>
    <col min="7429" max="7677" width="9" style="35"/>
    <col min="7678" max="7678" width="34.625" style="35" customWidth="1"/>
    <col min="7679" max="7679" width="15.375" style="35" customWidth="1"/>
    <col min="7680" max="7680" width="17.75" style="35" customWidth="1"/>
    <col min="7681" max="7681" width="34.5" style="35" customWidth="1"/>
    <col min="7682" max="7682" width="15.375" style="35" customWidth="1"/>
    <col min="7683" max="7683" width="18" style="35" customWidth="1"/>
    <col min="7684" max="7684" width="15.375" style="35" customWidth="1"/>
    <col min="7685" max="7933" width="9" style="35"/>
    <col min="7934" max="7934" width="34.625" style="35" customWidth="1"/>
    <col min="7935" max="7935" width="15.375" style="35" customWidth="1"/>
    <col min="7936" max="7936" width="17.75" style="35" customWidth="1"/>
    <col min="7937" max="7937" width="34.5" style="35" customWidth="1"/>
    <col min="7938" max="7938" width="15.375" style="35" customWidth="1"/>
    <col min="7939" max="7939" width="18" style="35" customWidth="1"/>
    <col min="7940" max="7940" width="15.375" style="35" customWidth="1"/>
    <col min="7941" max="8189" width="9" style="35"/>
    <col min="8190" max="8190" width="34.625" style="35" customWidth="1"/>
    <col min="8191" max="8191" width="15.375" style="35" customWidth="1"/>
    <col min="8192" max="8192" width="17.75" style="35" customWidth="1"/>
    <col min="8193" max="8193" width="34.5" style="35" customWidth="1"/>
    <col min="8194" max="8194" width="15.375" style="35" customWidth="1"/>
    <col min="8195" max="8195" width="18" style="35" customWidth="1"/>
    <col min="8196" max="8196" width="15.375" style="35" customWidth="1"/>
    <col min="8197" max="8445" width="9" style="35"/>
    <col min="8446" max="8446" width="34.625" style="35" customWidth="1"/>
    <col min="8447" max="8447" width="15.375" style="35" customWidth="1"/>
    <col min="8448" max="8448" width="17.75" style="35" customWidth="1"/>
    <col min="8449" max="8449" width="34.5" style="35" customWidth="1"/>
    <col min="8450" max="8450" width="15.375" style="35" customWidth="1"/>
    <col min="8451" max="8451" width="18" style="35" customWidth="1"/>
    <col min="8452" max="8452" width="15.375" style="35" customWidth="1"/>
    <col min="8453" max="8701" width="9" style="35"/>
    <col min="8702" max="8702" width="34.625" style="35" customWidth="1"/>
    <col min="8703" max="8703" width="15.375" style="35" customWidth="1"/>
    <col min="8704" max="8704" width="17.75" style="35" customWidth="1"/>
    <col min="8705" max="8705" width="34.5" style="35" customWidth="1"/>
    <col min="8706" max="8706" width="15.375" style="35" customWidth="1"/>
    <col min="8707" max="8707" width="18" style="35" customWidth="1"/>
    <col min="8708" max="8708" width="15.375" style="35" customWidth="1"/>
    <col min="8709" max="8957" width="9" style="35"/>
    <col min="8958" max="8958" width="34.625" style="35" customWidth="1"/>
    <col min="8959" max="8959" width="15.375" style="35" customWidth="1"/>
    <col min="8960" max="8960" width="17.75" style="35" customWidth="1"/>
    <col min="8961" max="8961" width="34.5" style="35" customWidth="1"/>
    <col min="8962" max="8962" width="15.375" style="35" customWidth="1"/>
    <col min="8963" max="8963" width="18" style="35" customWidth="1"/>
    <col min="8964" max="8964" width="15.375" style="35" customWidth="1"/>
    <col min="8965" max="9213" width="9" style="35"/>
    <col min="9214" max="9214" width="34.625" style="35" customWidth="1"/>
    <col min="9215" max="9215" width="15.375" style="35" customWidth="1"/>
    <col min="9216" max="9216" width="17.75" style="35" customWidth="1"/>
    <col min="9217" max="9217" width="34.5" style="35" customWidth="1"/>
    <col min="9218" max="9218" width="15.375" style="35" customWidth="1"/>
    <col min="9219" max="9219" width="18" style="35" customWidth="1"/>
    <col min="9220" max="9220" width="15.375" style="35" customWidth="1"/>
    <col min="9221" max="9469" width="9" style="35"/>
    <col min="9470" max="9470" width="34.625" style="35" customWidth="1"/>
    <col min="9471" max="9471" width="15.375" style="35" customWidth="1"/>
    <col min="9472" max="9472" width="17.75" style="35" customWidth="1"/>
    <col min="9473" max="9473" width="34.5" style="35" customWidth="1"/>
    <col min="9474" max="9474" width="15.375" style="35" customWidth="1"/>
    <col min="9475" max="9475" width="18" style="35" customWidth="1"/>
    <col min="9476" max="9476" width="15.375" style="35" customWidth="1"/>
    <col min="9477" max="9725" width="9" style="35"/>
    <col min="9726" max="9726" width="34.625" style="35" customWidth="1"/>
    <col min="9727" max="9727" width="15.375" style="35" customWidth="1"/>
    <col min="9728" max="9728" width="17.75" style="35" customWidth="1"/>
    <col min="9729" max="9729" width="34.5" style="35" customWidth="1"/>
    <col min="9730" max="9730" width="15.375" style="35" customWidth="1"/>
    <col min="9731" max="9731" width="18" style="35" customWidth="1"/>
    <col min="9732" max="9732" width="15.375" style="35" customWidth="1"/>
    <col min="9733" max="9981" width="9" style="35"/>
    <col min="9982" max="9982" width="34.625" style="35" customWidth="1"/>
    <col min="9983" max="9983" width="15.375" style="35" customWidth="1"/>
    <col min="9984" max="9984" width="17.75" style="35" customWidth="1"/>
    <col min="9985" max="9985" width="34.5" style="35" customWidth="1"/>
    <col min="9986" max="9986" width="15.375" style="35" customWidth="1"/>
    <col min="9987" max="9987" width="18" style="35" customWidth="1"/>
    <col min="9988" max="9988" width="15.375" style="35" customWidth="1"/>
    <col min="9989" max="10237" width="9" style="35"/>
    <col min="10238" max="10238" width="34.625" style="35" customWidth="1"/>
    <col min="10239" max="10239" width="15.375" style="35" customWidth="1"/>
    <col min="10240" max="10240" width="17.75" style="35" customWidth="1"/>
    <col min="10241" max="10241" width="34.5" style="35" customWidth="1"/>
    <col min="10242" max="10242" width="15.375" style="35" customWidth="1"/>
    <col min="10243" max="10243" width="18" style="35" customWidth="1"/>
    <col min="10244" max="10244" width="15.375" style="35" customWidth="1"/>
    <col min="10245" max="10493" width="9" style="35"/>
    <col min="10494" max="10494" width="34.625" style="35" customWidth="1"/>
    <col min="10495" max="10495" width="15.375" style="35" customWidth="1"/>
    <col min="10496" max="10496" width="17.75" style="35" customWidth="1"/>
    <col min="10497" max="10497" width="34.5" style="35" customWidth="1"/>
    <col min="10498" max="10498" width="15.375" style="35" customWidth="1"/>
    <col min="10499" max="10499" width="18" style="35" customWidth="1"/>
    <col min="10500" max="10500" width="15.375" style="35" customWidth="1"/>
    <col min="10501" max="10749" width="9" style="35"/>
    <col min="10750" max="10750" width="34.625" style="35" customWidth="1"/>
    <col min="10751" max="10751" width="15.375" style="35" customWidth="1"/>
    <col min="10752" max="10752" width="17.75" style="35" customWidth="1"/>
    <col min="10753" max="10753" width="34.5" style="35" customWidth="1"/>
    <col min="10754" max="10754" width="15.375" style="35" customWidth="1"/>
    <col min="10755" max="10755" width="18" style="35" customWidth="1"/>
    <col min="10756" max="10756" width="15.375" style="35" customWidth="1"/>
    <col min="10757" max="11005" width="9" style="35"/>
    <col min="11006" max="11006" width="34.625" style="35" customWidth="1"/>
    <col min="11007" max="11007" width="15.375" style="35" customWidth="1"/>
    <col min="11008" max="11008" width="17.75" style="35" customWidth="1"/>
    <col min="11009" max="11009" width="34.5" style="35" customWidth="1"/>
    <col min="11010" max="11010" width="15.375" style="35" customWidth="1"/>
    <col min="11011" max="11011" width="18" style="35" customWidth="1"/>
    <col min="11012" max="11012" width="15.375" style="35" customWidth="1"/>
    <col min="11013" max="11261" width="9" style="35"/>
    <col min="11262" max="11262" width="34.625" style="35" customWidth="1"/>
    <col min="11263" max="11263" width="15.375" style="35" customWidth="1"/>
    <col min="11264" max="11264" width="17.75" style="35" customWidth="1"/>
    <col min="11265" max="11265" width="34.5" style="35" customWidth="1"/>
    <col min="11266" max="11266" width="15.375" style="35" customWidth="1"/>
    <col min="11267" max="11267" width="18" style="35" customWidth="1"/>
    <col min="11268" max="11268" width="15.375" style="35" customWidth="1"/>
    <col min="11269" max="11517" width="9" style="35"/>
    <col min="11518" max="11518" width="34.625" style="35" customWidth="1"/>
    <col min="11519" max="11519" width="15.375" style="35" customWidth="1"/>
    <col min="11520" max="11520" width="17.75" style="35" customWidth="1"/>
    <col min="11521" max="11521" width="34.5" style="35" customWidth="1"/>
    <col min="11522" max="11522" width="15.375" style="35" customWidth="1"/>
    <col min="11523" max="11523" width="18" style="35" customWidth="1"/>
    <col min="11524" max="11524" width="15.375" style="35" customWidth="1"/>
    <col min="11525" max="11773" width="9" style="35"/>
    <col min="11774" max="11774" width="34.625" style="35" customWidth="1"/>
    <col min="11775" max="11775" width="15.375" style="35" customWidth="1"/>
    <col min="11776" max="11776" width="17.75" style="35" customWidth="1"/>
    <col min="11777" max="11777" width="34.5" style="35" customWidth="1"/>
    <col min="11778" max="11778" width="15.375" style="35" customWidth="1"/>
    <col min="11779" max="11779" width="18" style="35" customWidth="1"/>
    <col min="11780" max="11780" width="15.375" style="35" customWidth="1"/>
    <col min="11781" max="12029" width="9" style="35"/>
    <col min="12030" max="12030" width="34.625" style="35" customWidth="1"/>
    <col min="12031" max="12031" width="15.375" style="35" customWidth="1"/>
    <col min="12032" max="12032" width="17.75" style="35" customWidth="1"/>
    <col min="12033" max="12033" width="34.5" style="35" customWidth="1"/>
    <col min="12034" max="12034" width="15.375" style="35" customWidth="1"/>
    <col min="12035" max="12035" width="18" style="35" customWidth="1"/>
    <col min="12036" max="12036" width="15.375" style="35" customWidth="1"/>
    <col min="12037" max="12285" width="9" style="35"/>
    <col min="12286" max="12286" width="34.625" style="35" customWidth="1"/>
    <col min="12287" max="12287" width="15.375" style="35" customWidth="1"/>
    <col min="12288" max="12288" width="17.75" style="35" customWidth="1"/>
    <col min="12289" max="12289" width="34.5" style="35" customWidth="1"/>
    <col min="12290" max="12290" width="15.375" style="35" customWidth="1"/>
    <col min="12291" max="12291" width="18" style="35" customWidth="1"/>
    <col min="12292" max="12292" width="15.375" style="35" customWidth="1"/>
    <col min="12293" max="12541" width="9" style="35"/>
    <col min="12542" max="12542" width="34.625" style="35" customWidth="1"/>
    <col min="12543" max="12543" width="15.375" style="35" customWidth="1"/>
    <col min="12544" max="12544" width="17.75" style="35" customWidth="1"/>
    <col min="12545" max="12545" width="34.5" style="35" customWidth="1"/>
    <col min="12546" max="12546" width="15.375" style="35" customWidth="1"/>
    <col min="12547" max="12547" width="18" style="35" customWidth="1"/>
    <col min="12548" max="12548" width="15.375" style="35" customWidth="1"/>
    <col min="12549" max="12797" width="9" style="35"/>
    <col min="12798" max="12798" width="34.625" style="35" customWidth="1"/>
    <col min="12799" max="12799" width="15.375" style="35" customWidth="1"/>
    <col min="12800" max="12800" width="17.75" style="35" customWidth="1"/>
    <col min="12801" max="12801" width="34.5" style="35" customWidth="1"/>
    <col min="12802" max="12802" width="15.375" style="35" customWidth="1"/>
    <col min="12803" max="12803" width="18" style="35" customWidth="1"/>
    <col min="12804" max="12804" width="15.375" style="35" customWidth="1"/>
    <col min="12805" max="13053" width="9" style="35"/>
    <col min="13054" max="13054" width="34.625" style="35" customWidth="1"/>
    <col min="13055" max="13055" width="15.375" style="35" customWidth="1"/>
    <col min="13056" max="13056" width="17.75" style="35" customWidth="1"/>
    <col min="13057" max="13057" width="34.5" style="35" customWidth="1"/>
    <col min="13058" max="13058" width="15.375" style="35" customWidth="1"/>
    <col min="13059" max="13059" width="18" style="35" customWidth="1"/>
    <col min="13060" max="13060" width="15.375" style="35" customWidth="1"/>
    <col min="13061" max="13309" width="9" style="35"/>
    <col min="13310" max="13310" width="34.625" style="35" customWidth="1"/>
    <col min="13311" max="13311" width="15.375" style="35" customWidth="1"/>
    <col min="13312" max="13312" width="17.75" style="35" customWidth="1"/>
    <col min="13313" max="13313" width="34.5" style="35" customWidth="1"/>
    <col min="13314" max="13314" width="15.375" style="35" customWidth="1"/>
    <col min="13315" max="13315" width="18" style="35" customWidth="1"/>
    <col min="13316" max="13316" width="15.375" style="35" customWidth="1"/>
    <col min="13317" max="13565" width="9" style="35"/>
    <col min="13566" max="13566" width="34.625" style="35" customWidth="1"/>
    <col min="13567" max="13567" width="15.375" style="35" customWidth="1"/>
    <col min="13568" max="13568" width="17.75" style="35" customWidth="1"/>
    <col min="13569" max="13569" width="34.5" style="35" customWidth="1"/>
    <col min="13570" max="13570" width="15.375" style="35" customWidth="1"/>
    <col min="13571" max="13571" width="18" style="35" customWidth="1"/>
    <col min="13572" max="13572" width="15.375" style="35" customWidth="1"/>
    <col min="13573" max="13821" width="9" style="35"/>
    <col min="13822" max="13822" width="34.625" style="35" customWidth="1"/>
    <col min="13823" max="13823" width="15.375" style="35" customWidth="1"/>
    <col min="13824" max="13824" width="17.75" style="35" customWidth="1"/>
    <col min="13825" max="13825" width="34.5" style="35" customWidth="1"/>
    <col min="13826" max="13826" width="15.375" style="35" customWidth="1"/>
    <col min="13827" max="13827" width="18" style="35" customWidth="1"/>
    <col min="13828" max="13828" width="15.375" style="35" customWidth="1"/>
    <col min="13829" max="14077" width="9" style="35"/>
    <col min="14078" max="14078" width="34.625" style="35" customWidth="1"/>
    <col min="14079" max="14079" width="15.375" style="35" customWidth="1"/>
    <col min="14080" max="14080" width="17.75" style="35" customWidth="1"/>
    <col min="14081" max="14081" width="34.5" style="35" customWidth="1"/>
    <col min="14082" max="14082" width="15.375" style="35" customWidth="1"/>
    <col min="14083" max="14083" width="18" style="35" customWidth="1"/>
    <col min="14084" max="14084" width="15.375" style="35" customWidth="1"/>
    <col min="14085" max="14333" width="9" style="35"/>
    <col min="14334" max="14334" width="34.625" style="35" customWidth="1"/>
    <col min="14335" max="14335" width="15.375" style="35" customWidth="1"/>
    <col min="14336" max="14336" width="17.75" style="35" customWidth="1"/>
    <col min="14337" max="14337" width="34.5" style="35" customWidth="1"/>
    <col min="14338" max="14338" width="15.375" style="35" customWidth="1"/>
    <col min="14339" max="14339" width="18" style="35" customWidth="1"/>
    <col min="14340" max="14340" width="15.375" style="35" customWidth="1"/>
    <col min="14341" max="14589" width="9" style="35"/>
    <col min="14590" max="14590" width="34.625" style="35" customWidth="1"/>
    <col min="14591" max="14591" width="15.375" style="35" customWidth="1"/>
    <col min="14592" max="14592" width="17.75" style="35" customWidth="1"/>
    <col min="14593" max="14593" width="34.5" style="35" customWidth="1"/>
    <col min="14594" max="14594" width="15.375" style="35" customWidth="1"/>
    <col min="14595" max="14595" width="18" style="35" customWidth="1"/>
    <col min="14596" max="14596" width="15.375" style="35" customWidth="1"/>
    <col min="14597" max="14845" width="9" style="35"/>
    <col min="14846" max="14846" width="34.625" style="35" customWidth="1"/>
    <col min="14847" max="14847" width="15.375" style="35" customWidth="1"/>
    <col min="14848" max="14848" width="17.75" style="35" customWidth="1"/>
    <col min="14849" max="14849" width="34.5" style="35" customWidth="1"/>
    <col min="14850" max="14850" width="15.375" style="35" customWidth="1"/>
    <col min="14851" max="14851" width="18" style="35" customWidth="1"/>
    <col min="14852" max="14852" width="15.375" style="35" customWidth="1"/>
    <col min="14853" max="15101" width="9" style="35"/>
    <col min="15102" max="15102" width="34.625" style="35" customWidth="1"/>
    <col min="15103" max="15103" width="15.375" style="35" customWidth="1"/>
    <col min="15104" max="15104" width="17.75" style="35" customWidth="1"/>
    <col min="15105" max="15105" width="34.5" style="35" customWidth="1"/>
    <col min="15106" max="15106" width="15.375" style="35" customWidth="1"/>
    <col min="15107" max="15107" width="18" style="35" customWidth="1"/>
    <col min="15108" max="15108" width="15.375" style="35" customWidth="1"/>
    <col min="15109" max="15357" width="9" style="35"/>
    <col min="15358" max="15358" width="34.625" style="35" customWidth="1"/>
    <col min="15359" max="15359" width="15.375" style="35" customWidth="1"/>
    <col min="15360" max="15360" width="17.75" style="35" customWidth="1"/>
    <col min="15361" max="15361" width="34.5" style="35" customWidth="1"/>
    <col min="15362" max="15362" width="15.375" style="35" customWidth="1"/>
    <col min="15363" max="15363" width="18" style="35" customWidth="1"/>
    <col min="15364" max="15364" width="15.375" style="35" customWidth="1"/>
    <col min="15365" max="15613" width="9" style="35"/>
    <col min="15614" max="15614" width="34.625" style="35" customWidth="1"/>
    <col min="15615" max="15615" width="15.375" style="35" customWidth="1"/>
    <col min="15616" max="15616" width="17.75" style="35" customWidth="1"/>
    <col min="15617" max="15617" width="34.5" style="35" customWidth="1"/>
    <col min="15618" max="15618" width="15.375" style="35" customWidth="1"/>
    <col min="15619" max="15619" width="18" style="35" customWidth="1"/>
    <col min="15620" max="15620" width="15.375" style="35" customWidth="1"/>
    <col min="15621" max="15869" width="9" style="35"/>
    <col min="15870" max="15870" width="34.625" style="35" customWidth="1"/>
    <col min="15871" max="15871" width="15.375" style="35" customWidth="1"/>
    <col min="15872" max="15872" width="17.75" style="35" customWidth="1"/>
    <col min="15873" max="15873" width="34.5" style="35" customWidth="1"/>
    <col min="15874" max="15874" width="15.375" style="35" customWidth="1"/>
    <col min="15875" max="15875" width="18" style="35" customWidth="1"/>
    <col min="15876" max="15876" width="15.375" style="35" customWidth="1"/>
    <col min="15877" max="16125" width="9" style="35"/>
    <col min="16126" max="16126" width="34.625" style="35" customWidth="1"/>
    <col min="16127" max="16127" width="15.375" style="35" customWidth="1"/>
    <col min="16128" max="16128" width="17.75" style="35" customWidth="1"/>
    <col min="16129" max="16129" width="34.5" style="35" customWidth="1"/>
    <col min="16130" max="16130" width="15.375" style="35" customWidth="1"/>
    <col min="16131" max="16131" width="18" style="35" customWidth="1"/>
    <col min="16132" max="16132" width="15.375" style="35" customWidth="1"/>
    <col min="16133" max="16384" width="9" style="35"/>
  </cols>
  <sheetData>
    <row r="1" ht="20.25" spans="1:3">
      <c r="A1" s="75"/>
      <c r="B1" s="73"/>
      <c r="C1" s="76" t="s">
        <v>1385</v>
      </c>
    </row>
    <row r="2" ht="24.75" spans="1:3">
      <c r="A2" s="98" t="s">
        <v>1386</v>
      </c>
      <c r="B2" s="98"/>
      <c r="C2" s="98"/>
    </row>
    <row r="3" ht="24" customHeight="1" spans="1:3">
      <c r="A3" s="99" t="s">
        <v>2</v>
      </c>
      <c r="B3" s="80"/>
      <c r="C3" s="81" t="s">
        <v>45</v>
      </c>
    </row>
    <row r="4" s="97" customFormat="1" ht="29.1" customHeight="1" spans="1:3">
      <c r="A4" s="100" t="s">
        <v>1387</v>
      </c>
      <c r="B4" s="101" t="s">
        <v>5</v>
      </c>
      <c r="C4" s="102" t="s">
        <v>1388</v>
      </c>
    </row>
    <row r="5" ht="33.75" customHeight="1" spans="1:3">
      <c r="A5" s="85" t="s">
        <v>1360</v>
      </c>
      <c r="B5" s="86">
        <v>1800</v>
      </c>
      <c r="C5" s="87"/>
    </row>
    <row r="6" ht="16.5" spans="1:3">
      <c r="A6" s="85" t="s">
        <v>1363</v>
      </c>
      <c r="B6" s="86">
        <v>0</v>
      </c>
      <c r="C6" s="87"/>
    </row>
    <row r="7" ht="33.75" customHeight="1" spans="1:3">
      <c r="A7" s="85" t="s">
        <v>1365</v>
      </c>
      <c r="B7" s="86">
        <v>0</v>
      </c>
      <c r="C7" s="87"/>
    </row>
    <row r="8" ht="16.5" spans="1:3">
      <c r="A8" s="85" t="s">
        <v>1367</v>
      </c>
      <c r="B8" s="93">
        <f>4800+5000</f>
        <v>9800</v>
      </c>
      <c r="C8" s="94"/>
    </row>
    <row r="9" ht="33.75" customHeight="1" spans="1:3">
      <c r="A9" s="85" t="s">
        <v>1369</v>
      </c>
      <c r="B9" s="86">
        <v>0</v>
      </c>
      <c r="C9" s="87"/>
    </row>
    <row r="10" ht="33.75" customHeight="1" spans="1:3">
      <c r="A10" s="85" t="s">
        <v>1371</v>
      </c>
      <c r="B10" s="86">
        <v>200</v>
      </c>
      <c r="C10" s="87"/>
    </row>
    <row r="11" ht="33.75" customHeight="1" spans="1:3">
      <c r="A11" s="85" t="s">
        <v>1373</v>
      </c>
      <c r="B11" s="86">
        <v>0</v>
      </c>
      <c r="C11" s="87"/>
    </row>
    <row r="12" ht="33.75" customHeight="1" spans="1:3">
      <c r="A12" s="85" t="s">
        <v>1374</v>
      </c>
      <c r="B12" s="86">
        <v>21700</v>
      </c>
      <c r="C12" s="89"/>
    </row>
    <row r="13" ht="33.75" customHeight="1" spans="1:3">
      <c r="A13" s="85"/>
      <c r="B13" s="86"/>
      <c r="C13" s="87"/>
    </row>
    <row r="14" ht="33.75" customHeight="1" spans="1:3">
      <c r="A14" s="85" t="s">
        <v>1376</v>
      </c>
      <c r="B14" s="86">
        <f>SUM(B5:B13)</f>
        <v>33500</v>
      </c>
      <c r="C14" s="87"/>
    </row>
    <row r="15" ht="33.75" customHeight="1" spans="1:3">
      <c r="A15" s="79" t="s">
        <v>1378</v>
      </c>
      <c r="B15" s="86">
        <v>933</v>
      </c>
      <c r="C15" s="87"/>
    </row>
    <row r="16" ht="33.75" customHeight="1" spans="1:3">
      <c r="A16" s="85" t="s">
        <v>1380</v>
      </c>
      <c r="B16" s="86">
        <v>50000</v>
      </c>
      <c r="C16" s="87"/>
    </row>
    <row r="17" ht="27.75" customHeight="1" spans="1:3">
      <c r="A17" s="85" t="s">
        <v>1381</v>
      </c>
      <c r="B17" s="86"/>
      <c r="C17" s="87"/>
    </row>
    <row r="18" ht="33.75" customHeight="1" spans="1:3">
      <c r="A18" s="85" t="s">
        <v>1383</v>
      </c>
      <c r="B18" s="96">
        <f>B16+B14+B15</f>
        <v>84433</v>
      </c>
      <c r="C18" s="84"/>
    </row>
  </sheetData>
  <mergeCells count="1">
    <mergeCell ref="A2:C2"/>
  </mergeCells>
  <printOptions horizontalCentered="1"/>
  <pageMargins left="0.161111111111111" right="0.161111111111111" top="0.60625" bottom="0.409027777777778" header="0.511805555555556" footer="0.511805555555556"/>
  <pageSetup paperSize="9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3" workbookViewId="0">
      <selection activeCell="J15" sqref="J15"/>
    </sheetView>
  </sheetViews>
  <sheetFormatPr defaultColWidth="9" defaultRowHeight="17.25" outlineLevelCol="5"/>
  <cols>
    <col min="1" max="1" width="34.625" style="35" customWidth="1"/>
    <col min="2" max="2" width="15.375" style="36" customWidth="1"/>
    <col min="3" max="3" width="17.75" style="35" customWidth="1"/>
    <col min="4" max="4" width="34.5" style="35" customWidth="1"/>
    <col min="5" max="5" width="15.375" style="36" customWidth="1"/>
    <col min="6" max="6" width="18" style="35" customWidth="1"/>
    <col min="7" max="7" width="15.375" style="35" customWidth="1"/>
    <col min="8" max="256" width="9" style="35"/>
    <col min="257" max="257" width="34.625" style="35" customWidth="1"/>
    <col min="258" max="258" width="15.375" style="35" customWidth="1"/>
    <col min="259" max="259" width="17.75" style="35" customWidth="1"/>
    <col min="260" max="260" width="34.5" style="35" customWidth="1"/>
    <col min="261" max="261" width="15.375" style="35" customWidth="1"/>
    <col min="262" max="262" width="18" style="35" customWidth="1"/>
    <col min="263" max="263" width="15.375" style="35" customWidth="1"/>
    <col min="264" max="512" width="9" style="35"/>
    <col min="513" max="513" width="34.625" style="35" customWidth="1"/>
    <col min="514" max="514" width="15.375" style="35" customWidth="1"/>
    <col min="515" max="515" width="17.75" style="35" customWidth="1"/>
    <col min="516" max="516" width="34.5" style="35" customWidth="1"/>
    <col min="517" max="517" width="15.375" style="35" customWidth="1"/>
    <col min="518" max="518" width="18" style="35" customWidth="1"/>
    <col min="519" max="519" width="15.375" style="35" customWidth="1"/>
    <col min="520" max="768" width="9" style="35"/>
    <col min="769" max="769" width="34.625" style="35" customWidth="1"/>
    <col min="770" max="770" width="15.375" style="35" customWidth="1"/>
    <col min="771" max="771" width="17.75" style="35" customWidth="1"/>
    <col min="772" max="772" width="34.5" style="35" customWidth="1"/>
    <col min="773" max="773" width="15.375" style="35" customWidth="1"/>
    <col min="774" max="774" width="18" style="35" customWidth="1"/>
    <col min="775" max="775" width="15.375" style="35" customWidth="1"/>
    <col min="776" max="1024" width="9" style="35"/>
    <col min="1025" max="1025" width="34.625" style="35" customWidth="1"/>
    <col min="1026" max="1026" width="15.375" style="35" customWidth="1"/>
    <col min="1027" max="1027" width="17.75" style="35" customWidth="1"/>
    <col min="1028" max="1028" width="34.5" style="35" customWidth="1"/>
    <col min="1029" max="1029" width="15.375" style="35" customWidth="1"/>
    <col min="1030" max="1030" width="18" style="35" customWidth="1"/>
    <col min="1031" max="1031" width="15.375" style="35" customWidth="1"/>
    <col min="1032" max="1280" width="9" style="35"/>
    <col min="1281" max="1281" width="34.625" style="35" customWidth="1"/>
    <col min="1282" max="1282" width="15.375" style="35" customWidth="1"/>
    <col min="1283" max="1283" width="17.75" style="35" customWidth="1"/>
    <col min="1284" max="1284" width="34.5" style="35" customWidth="1"/>
    <col min="1285" max="1285" width="15.375" style="35" customWidth="1"/>
    <col min="1286" max="1286" width="18" style="35" customWidth="1"/>
    <col min="1287" max="1287" width="15.375" style="35" customWidth="1"/>
    <col min="1288" max="1536" width="9" style="35"/>
    <col min="1537" max="1537" width="34.625" style="35" customWidth="1"/>
    <col min="1538" max="1538" width="15.375" style="35" customWidth="1"/>
    <col min="1539" max="1539" width="17.75" style="35" customWidth="1"/>
    <col min="1540" max="1540" width="34.5" style="35" customWidth="1"/>
    <col min="1541" max="1541" width="15.375" style="35" customWidth="1"/>
    <col min="1542" max="1542" width="18" style="35" customWidth="1"/>
    <col min="1543" max="1543" width="15.375" style="35" customWidth="1"/>
    <col min="1544" max="1792" width="9" style="35"/>
    <col min="1793" max="1793" width="34.625" style="35" customWidth="1"/>
    <col min="1794" max="1794" width="15.375" style="35" customWidth="1"/>
    <col min="1795" max="1795" width="17.75" style="35" customWidth="1"/>
    <col min="1796" max="1796" width="34.5" style="35" customWidth="1"/>
    <col min="1797" max="1797" width="15.375" style="35" customWidth="1"/>
    <col min="1798" max="1798" width="18" style="35" customWidth="1"/>
    <col min="1799" max="1799" width="15.375" style="35" customWidth="1"/>
    <col min="1800" max="2048" width="9" style="35"/>
    <col min="2049" max="2049" width="34.625" style="35" customWidth="1"/>
    <col min="2050" max="2050" width="15.375" style="35" customWidth="1"/>
    <col min="2051" max="2051" width="17.75" style="35" customWidth="1"/>
    <col min="2052" max="2052" width="34.5" style="35" customWidth="1"/>
    <col min="2053" max="2053" width="15.375" style="35" customWidth="1"/>
    <col min="2054" max="2054" width="18" style="35" customWidth="1"/>
    <col min="2055" max="2055" width="15.375" style="35" customWidth="1"/>
    <col min="2056" max="2304" width="9" style="35"/>
    <col min="2305" max="2305" width="34.625" style="35" customWidth="1"/>
    <col min="2306" max="2306" width="15.375" style="35" customWidth="1"/>
    <col min="2307" max="2307" width="17.75" style="35" customWidth="1"/>
    <col min="2308" max="2308" width="34.5" style="35" customWidth="1"/>
    <col min="2309" max="2309" width="15.375" style="35" customWidth="1"/>
    <col min="2310" max="2310" width="18" style="35" customWidth="1"/>
    <col min="2311" max="2311" width="15.375" style="35" customWidth="1"/>
    <col min="2312" max="2560" width="9" style="35"/>
    <col min="2561" max="2561" width="34.625" style="35" customWidth="1"/>
    <col min="2562" max="2562" width="15.375" style="35" customWidth="1"/>
    <col min="2563" max="2563" width="17.75" style="35" customWidth="1"/>
    <col min="2564" max="2564" width="34.5" style="35" customWidth="1"/>
    <col min="2565" max="2565" width="15.375" style="35" customWidth="1"/>
    <col min="2566" max="2566" width="18" style="35" customWidth="1"/>
    <col min="2567" max="2567" width="15.375" style="35" customWidth="1"/>
    <col min="2568" max="2816" width="9" style="35"/>
    <col min="2817" max="2817" width="34.625" style="35" customWidth="1"/>
    <col min="2818" max="2818" width="15.375" style="35" customWidth="1"/>
    <col min="2819" max="2819" width="17.75" style="35" customWidth="1"/>
    <col min="2820" max="2820" width="34.5" style="35" customWidth="1"/>
    <col min="2821" max="2821" width="15.375" style="35" customWidth="1"/>
    <col min="2822" max="2822" width="18" style="35" customWidth="1"/>
    <col min="2823" max="2823" width="15.375" style="35" customWidth="1"/>
    <col min="2824" max="3072" width="9" style="35"/>
    <col min="3073" max="3073" width="34.625" style="35" customWidth="1"/>
    <col min="3074" max="3074" width="15.375" style="35" customWidth="1"/>
    <col min="3075" max="3075" width="17.75" style="35" customWidth="1"/>
    <col min="3076" max="3076" width="34.5" style="35" customWidth="1"/>
    <col min="3077" max="3077" width="15.375" style="35" customWidth="1"/>
    <col min="3078" max="3078" width="18" style="35" customWidth="1"/>
    <col min="3079" max="3079" width="15.375" style="35" customWidth="1"/>
    <col min="3080" max="3328" width="9" style="35"/>
    <col min="3329" max="3329" width="34.625" style="35" customWidth="1"/>
    <col min="3330" max="3330" width="15.375" style="35" customWidth="1"/>
    <col min="3331" max="3331" width="17.75" style="35" customWidth="1"/>
    <col min="3332" max="3332" width="34.5" style="35" customWidth="1"/>
    <col min="3333" max="3333" width="15.375" style="35" customWidth="1"/>
    <col min="3334" max="3334" width="18" style="35" customWidth="1"/>
    <col min="3335" max="3335" width="15.375" style="35" customWidth="1"/>
    <col min="3336" max="3584" width="9" style="35"/>
    <col min="3585" max="3585" width="34.625" style="35" customWidth="1"/>
    <col min="3586" max="3586" width="15.375" style="35" customWidth="1"/>
    <col min="3587" max="3587" width="17.75" style="35" customWidth="1"/>
    <col min="3588" max="3588" width="34.5" style="35" customWidth="1"/>
    <col min="3589" max="3589" width="15.375" style="35" customWidth="1"/>
    <col min="3590" max="3590" width="18" style="35" customWidth="1"/>
    <col min="3591" max="3591" width="15.375" style="35" customWidth="1"/>
    <col min="3592" max="3840" width="9" style="35"/>
    <col min="3841" max="3841" width="34.625" style="35" customWidth="1"/>
    <col min="3842" max="3842" width="15.375" style="35" customWidth="1"/>
    <col min="3843" max="3843" width="17.75" style="35" customWidth="1"/>
    <col min="3844" max="3844" width="34.5" style="35" customWidth="1"/>
    <col min="3845" max="3845" width="15.375" style="35" customWidth="1"/>
    <col min="3846" max="3846" width="18" style="35" customWidth="1"/>
    <col min="3847" max="3847" width="15.375" style="35" customWidth="1"/>
    <col min="3848" max="4096" width="9" style="35"/>
    <col min="4097" max="4097" width="34.625" style="35" customWidth="1"/>
    <col min="4098" max="4098" width="15.375" style="35" customWidth="1"/>
    <col min="4099" max="4099" width="17.75" style="35" customWidth="1"/>
    <col min="4100" max="4100" width="34.5" style="35" customWidth="1"/>
    <col min="4101" max="4101" width="15.375" style="35" customWidth="1"/>
    <col min="4102" max="4102" width="18" style="35" customWidth="1"/>
    <col min="4103" max="4103" width="15.375" style="35" customWidth="1"/>
    <col min="4104" max="4352" width="9" style="35"/>
    <col min="4353" max="4353" width="34.625" style="35" customWidth="1"/>
    <col min="4354" max="4354" width="15.375" style="35" customWidth="1"/>
    <col min="4355" max="4355" width="17.75" style="35" customWidth="1"/>
    <col min="4356" max="4356" width="34.5" style="35" customWidth="1"/>
    <col min="4357" max="4357" width="15.375" style="35" customWidth="1"/>
    <col min="4358" max="4358" width="18" style="35" customWidth="1"/>
    <col min="4359" max="4359" width="15.375" style="35" customWidth="1"/>
    <col min="4360" max="4608" width="9" style="35"/>
    <col min="4609" max="4609" width="34.625" style="35" customWidth="1"/>
    <col min="4610" max="4610" width="15.375" style="35" customWidth="1"/>
    <col min="4611" max="4611" width="17.75" style="35" customWidth="1"/>
    <col min="4612" max="4612" width="34.5" style="35" customWidth="1"/>
    <col min="4613" max="4613" width="15.375" style="35" customWidth="1"/>
    <col min="4614" max="4614" width="18" style="35" customWidth="1"/>
    <col min="4615" max="4615" width="15.375" style="35" customWidth="1"/>
    <col min="4616" max="4864" width="9" style="35"/>
    <col min="4865" max="4865" width="34.625" style="35" customWidth="1"/>
    <col min="4866" max="4866" width="15.375" style="35" customWidth="1"/>
    <col min="4867" max="4867" width="17.75" style="35" customWidth="1"/>
    <col min="4868" max="4868" width="34.5" style="35" customWidth="1"/>
    <col min="4869" max="4869" width="15.375" style="35" customWidth="1"/>
    <col min="4870" max="4870" width="18" style="35" customWidth="1"/>
    <col min="4871" max="4871" width="15.375" style="35" customWidth="1"/>
    <col min="4872" max="5120" width="9" style="35"/>
    <col min="5121" max="5121" width="34.625" style="35" customWidth="1"/>
    <col min="5122" max="5122" width="15.375" style="35" customWidth="1"/>
    <col min="5123" max="5123" width="17.75" style="35" customWidth="1"/>
    <col min="5124" max="5124" width="34.5" style="35" customWidth="1"/>
    <col min="5125" max="5125" width="15.375" style="35" customWidth="1"/>
    <col min="5126" max="5126" width="18" style="35" customWidth="1"/>
    <col min="5127" max="5127" width="15.375" style="35" customWidth="1"/>
    <col min="5128" max="5376" width="9" style="35"/>
    <col min="5377" max="5377" width="34.625" style="35" customWidth="1"/>
    <col min="5378" max="5378" width="15.375" style="35" customWidth="1"/>
    <col min="5379" max="5379" width="17.75" style="35" customWidth="1"/>
    <col min="5380" max="5380" width="34.5" style="35" customWidth="1"/>
    <col min="5381" max="5381" width="15.375" style="35" customWidth="1"/>
    <col min="5382" max="5382" width="18" style="35" customWidth="1"/>
    <col min="5383" max="5383" width="15.375" style="35" customWidth="1"/>
    <col min="5384" max="5632" width="9" style="35"/>
    <col min="5633" max="5633" width="34.625" style="35" customWidth="1"/>
    <col min="5634" max="5634" width="15.375" style="35" customWidth="1"/>
    <col min="5635" max="5635" width="17.75" style="35" customWidth="1"/>
    <col min="5636" max="5636" width="34.5" style="35" customWidth="1"/>
    <col min="5637" max="5637" width="15.375" style="35" customWidth="1"/>
    <col min="5638" max="5638" width="18" style="35" customWidth="1"/>
    <col min="5639" max="5639" width="15.375" style="35" customWidth="1"/>
    <col min="5640" max="5888" width="9" style="35"/>
    <col min="5889" max="5889" width="34.625" style="35" customWidth="1"/>
    <col min="5890" max="5890" width="15.375" style="35" customWidth="1"/>
    <col min="5891" max="5891" width="17.75" style="35" customWidth="1"/>
    <col min="5892" max="5892" width="34.5" style="35" customWidth="1"/>
    <col min="5893" max="5893" width="15.375" style="35" customWidth="1"/>
    <col min="5894" max="5894" width="18" style="35" customWidth="1"/>
    <col min="5895" max="5895" width="15.375" style="35" customWidth="1"/>
    <col min="5896" max="6144" width="9" style="35"/>
    <col min="6145" max="6145" width="34.625" style="35" customWidth="1"/>
    <col min="6146" max="6146" width="15.375" style="35" customWidth="1"/>
    <col min="6147" max="6147" width="17.75" style="35" customWidth="1"/>
    <col min="6148" max="6148" width="34.5" style="35" customWidth="1"/>
    <col min="6149" max="6149" width="15.375" style="35" customWidth="1"/>
    <col min="6150" max="6150" width="18" style="35" customWidth="1"/>
    <col min="6151" max="6151" width="15.375" style="35" customWidth="1"/>
    <col min="6152" max="6400" width="9" style="35"/>
    <col min="6401" max="6401" width="34.625" style="35" customWidth="1"/>
    <col min="6402" max="6402" width="15.375" style="35" customWidth="1"/>
    <col min="6403" max="6403" width="17.75" style="35" customWidth="1"/>
    <col min="6404" max="6404" width="34.5" style="35" customWidth="1"/>
    <col min="6405" max="6405" width="15.375" style="35" customWidth="1"/>
    <col min="6406" max="6406" width="18" style="35" customWidth="1"/>
    <col min="6407" max="6407" width="15.375" style="35" customWidth="1"/>
    <col min="6408" max="6656" width="9" style="35"/>
    <col min="6657" max="6657" width="34.625" style="35" customWidth="1"/>
    <col min="6658" max="6658" width="15.375" style="35" customWidth="1"/>
    <col min="6659" max="6659" width="17.75" style="35" customWidth="1"/>
    <col min="6660" max="6660" width="34.5" style="35" customWidth="1"/>
    <col min="6661" max="6661" width="15.375" style="35" customWidth="1"/>
    <col min="6662" max="6662" width="18" style="35" customWidth="1"/>
    <col min="6663" max="6663" width="15.375" style="35" customWidth="1"/>
    <col min="6664" max="6912" width="9" style="35"/>
    <col min="6913" max="6913" width="34.625" style="35" customWidth="1"/>
    <col min="6914" max="6914" width="15.375" style="35" customWidth="1"/>
    <col min="6915" max="6915" width="17.75" style="35" customWidth="1"/>
    <col min="6916" max="6916" width="34.5" style="35" customWidth="1"/>
    <col min="6917" max="6917" width="15.375" style="35" customWidth="1"/>
    <col min="6918" max="6918" width="18" style="35" customWidth="1"/>
    <col min="6919" max="6919" width="15.375" style="35" customWidth="1"/>
    <col min="6920" max="7168" width="9" style="35"/>
    <col min="7169" max="7169" width="34.625" style="35" customWidth="1"/>
    <col min="7170" max="7170" width="15.375" style="35" customWidth="1"/>
    <col min="7171" max="7171" width="17.75" style="35" customWidth="1"/>
    <col min="7172" max="7172" width="34.5" style="35" customWidth="1"/>
    <col min="7173" max="7173" width="15.375" style="35" customWidth="1"/>
    <col min="7174" max="7174" width="18" style="35" customWidth="1"/>
    <col min="7175" max="7175" width="15.375" style="35" customWidth="1"/>
    <col min="7176" max="7424" width="9" style="35"/>
    <col min="7425" max="7425" width="34.625" style="35" customWidth="1"/>
    <col min="7426" max="7426" width="15.375" style="35" customWidth="1"/>
    <col min="7427" max="7427" width="17.75" style="35" customWidth="1"/>
    <col min="7428" max="7428" width="34.5" style="35" customWidth="1"/>
    <col min="7429" max="7429" width="15.375" style="35" customWidth="1"/>
    <col min="7430" max="7430" width="18" style="35" customWidth="1"/>
    <col min="7431" max="7431" width="15.375" style="35" customWidth="1"/>
    <col min="7432" max="7680" width="9" style="35"/>
    <col min="7681" max="7681" width="34.625" style="35" customWidth="1"/>
    <col min="7682" max="7682" width="15.375" style="35" customWidth="1"/>
    <col min="7683" max="7683" width="17.75" style="35" customWidth="1"/>
    <col min="7684" max="7684" width="34.5" style="35" customWidth="1"/>
    <col min="7685" max="7685" width="15.375" style="35" customWidth="1"/>
    <col min="7686" max="7686" width="18" style="35" customWidth="1"/>
    <col min="7687" max="7687" width="15.375" style="35" customWidth="1"/>
    <col min="7688" max="7936" width="9" style="35"/>
    <col min="7937" max="7937" width="34.625" style="35" customWidth="1"/>
    <col min="7938" max="7938" width="15.375" style="35" customWidth="1"/>
    <col min="7939" max="7939" width="17.75" style="35" customWidth="1"/>
    <col min="7940" max="7940" width="34.5" style="35" customWidth="1"/>
    <col min="7941" max="7941" width="15.375" style="35" customWidth="1"/>
    <col min="7942" max="7942" width="18" style="35" customWidth="1"/>
    <col min="7943" max="7943" width="15.375" style="35" customWidth="1"/>
    <col min="7944" max="8192" width="9" style="35"/>
    <col min="8193" max="8193" width="34.625" style="35" customWidth="1"/>
    <col min="8194" max="8194" width="15.375" style="35" customWidth="1"/>
    <col min="8195" max="8195" width="17.75" style="35" customWidth="1"/>
    <col min="8196" max="8196" width="34.5" style="35" customWidth="1"/>
    <col min="8197" max="8197" width="15.375" style="35" customWidth="1"/>
    <col min="8198" max="8198" width="18" style="35" customWidth="1"/>
    <col min="8199" max="8199" width="15.375" style="35" customWidth="1"/>
    <col min="8200" max="8448" width="9" style="35"/>
    <col min="8449" max="8449" width="34.625" style="35" customWidth="1"/>
    <col min="8450" max="8450" width="15.375" style="35" customWidth="1"/>
    <col min="8451" max="8451" width="17.75" style="35" customWidth="1"/>
    <col min="8452" max="8452" width="34.5" style="35" customWidth="1"/>
    <col min="8453" max="8453" width="15.375" style="35" customWidth="1"/>
    <col min="8454" max="8454" width="18" style="35" customWidth="1"/>
    <col min="8455" max="8455" width="15.375" style="35" customWidth="1"/>
    <col min="8456" max="8704" width="9" style="35"/>
    <col min="8705" max="8705" width="34.625" style="35" customWidth="1"/>
    <col min="8706" max="8706" width="15.375" style="35" customWidth="1"/>
    <col min="8707" max="8707" width="17.75" style="35" customWidth="1"/>
    <col min="8708" max="8708" width="34.5" style="35" customWidth="1"/>
    <col min="8709" max="8709" width="15.375" style="35" customWidth="1"/>
    <col min="8710" max="8710" width="18" style="35" customWidth="1"/>
    <col min="8711" max="8711" width="15.375" style="35" customWidth="1"/>
    <col min="8712" max="8960" width="9" style="35"/>
    <col min="8961" max="8961" width="34.625" style="35" customWidth="1"/>
    <col min="8962" max="8962" width="15.375" style="35" customWidth="1"/>
    <col min="8963" max="8963" width="17.75" style="35" customWidth="1"/>
    <col min="8964" max="8964" width="34.5" style="35" customWidth="1"/>
    <col min="8965" max="8965" width="15.375" style="35" customWidth="1"/>
    <col min="8966" max="8966" width="18" style="35" customWidth="1"/>
    <col min="8967" max="8967" width="15.375" style="35" customWidth="1"/>
    <col min="8968" max="9216" width="9" style="35"/>
    <col min="9217" max="9217" width="34.625" style="35" customWidth="1"/>
    <col min="9218" max="9218" width="15.375" style="35" customWidth="1"/>
    <col min="9219" max="9219" width="17.75" style="35" customWidth="1"/>
    <col min="9220" max="9220" width="34.5" style="35" customWidth="1"/>
    <col min="9221" max="9221" width="15.375" style="35" customWidth="1"/>
    <col min="9222" max="9222" width="18" style="35" customWidth="1"/>
    <col min="9223" max="9223" width="15.375" style="35" customWidth="1"/>
    <col min="9224" max="9472" width="9" style="35"/>
    <col min="9473" max="9473" width="34.625" style="35" customWidth="1"/>
    <col min="9474" max="9474" width="15.375" style="35" customWidth="1"/>
    <col min="9475" max="9475" width="17.75" style="35" customWidth="1"/>
    <col min="9476" max="9476" width="34.5" style="35" customWidth="1"/>
    <col min="9477" max="9477" width="15.375" style="35" customWidth="1"/>
    <col min="9478" max="9478" width="18" style="35" customWidth="1"/>
    <col min="9479" max="9479" width="15.375" style="35" customWidth="1"/>
    <col min="9480" max="9728" width="9" style="35"/>
    <col min="9729" max="9729" width="34.625" style="35" customWidth="1"/>
    <col min="9730" max="9730" width="15.375" style="35" customWidth="1"/>
    <col min="9731" max="9731" width="17.75" style="35" customWidth="1"/>
    <col min="9732" max="9732" width="34.5" style="35" customWidth="1"/>
    <col min="9733" max="9733" width="15.375" style="35" customWidth="1"/>
    <col min="9734" max="9734" width="18" style="35" customWidth="1"/>
    <col min="9735" max="9735" width="15.375" style="35" customWidth="1"/>
    <col min="9736" max="9984" width="9" style="35"/>
    <col min="9985" max="9985" width="34.625" style="35" customWidth="1"/>
    <col min="9986" max="9986" width="15.375" style="35" customWidth="1"/>
    <col min="9987" max="9987" width="17.75" style="35" customWidth="1"/>
    <col min="9988" max="9988" width="34.5" style="35" customWidth="1"/>
    <col min="9989" max="9989" width="15.375" style="35" customWidth="1"/>
    <col min="9990" max="9990" width="18" style="35" customWidth="1"/>
    <col min="9991" max="9991" width="15.375" style="35" customWidth="1"/>
    <col min="9992" max="10240" width="9" style="35"/>
    <col min="10241" max="10241" width="34.625" style="35" customWidth="1"/>
    <col min="10242" max="10242" width="15.375" style="35" customWidth="1"/>
    <col min="10243" max="10243" width="17.75" style="35" customWidth="1"/>
    <col min="10244" max="10244" width="34.5" style="35" customWidth="1"/>
    <col min="10245" max="10245" width="15.375" style="35" customWidth="1"/>
    <col min="10246" max="10246" width="18" style="35" customWidth="1"/>
    <col min="10247" max="10247" width="15.375" style="35" customWidth="1"/>
    <col min="10248" max="10496" width="9" style="35"/>
    <col min="10497" max="10497" width="34.625" style="35" customWidth="1"/>
    <col min="10498" max="10498" width="15.375" style="35" customWidth="1"/>
    <col min="10499" max="10499" width="17.75" style="35" customWidth="1"/>
    <col min="10500" max="10500" width="34.5" style="35" customWidth="1"/>
    <col min="10501" max="10501" width="15.375" style="35" customWidth="1"/>
    <col min="10502" max="10502" width="18" style="35" customWidth="1"/>
    <col min="10503" max="10503" width="15.375" style="35" customWidth="1"/>
    <col min="10504" max="10752" width="9" style="35"/>
    <col min="10753" max="10753" width="34.625" style="35" customWidth="1"/>
    <col min="10754" max="10754" width="15.375" style="35" customWidth="1"/>
    <col min="10755" max="10755" width="17.75" style="35" customWidth="1"/>
    <col min="10756" max="10756" width="34.5" style="35" customWidth="1"/>
    <col min="10757" max="10757" width="15.375" style="35" customWidth="1"/>
    <col min="10758" max="10758" width="18" style="35" customWidth="1"/>
    <col min="10759" max="10759" width="15.375" style="35" customWidth="1"/>
    <col min="10760" max="11008" width="9" style="35"/>
    <col min="11009" max="11009" width="34.625" style="35" customWidth="1"/>
    <col min="11010" max="11010" width="15.375" style="35" customWidth="1"/>
    <col min="11011" max="11011" width="17.75" style="35" customWidth="1"/>
    <col min="11012" max="11012" width="34.5" style="35" customWidth="1"/>
    <col min="11013" max="11013" width="15.375" style="35" customWidth="1"/>
    <col min="11014" max="11014" width="18" style="35" customWidth="1"/>
    <col min="11015" max="11015" width="15.375" style="35" customWidth="1"/>
    <col min="11016" max="11264" width="9" style="35"/>
    <col min="11265" max="11265" width="34.625" style="35" customWidth="1"/>
    <col min="11266" max="11266" width="15.375" style="35" customWidth="1"/>
    <col min="11267" max="11267" width="17.75" style="35" customWidth="1"/>
    <col min="11268" max="11268" width="34.5" style="35" customWidth="1"/>
    <col min="11269" max="11269" width="15.375" style="35" customWidth="1"/>
    <col min="11270" max="11270" width="18" style="35" customWidth="1"/>
    <col min="11271" max="11271" width="15.375" style="35" customWidth="1"/>
    <col min="11272" max="11520" width="9" style="35"/>
    <col min="11521" max="11521" width="34.625" style="35" customWidth="1"/>
    <col min="11522" max="11522" width="15.375" style="35" customWidth="1"/>
    <col min="11523" max="11523" width="17.75" style="35" customWidth="1"/>
    <col min="11524" max="11524" width="34.5" style="35" customWidth="1"/>
    <col min="11525" max="11525" width="15.375" style="35" customWidth="1"/>
    <col min="11526" max="11526" width="18" style="35" customWidth="1"/>
    <col min="11527" max="11527" width="15.375" style="35" customWidth="1"/>
    <col min="11528" max="11776" width="9" style="35"/>
    <col min="11777" max="11777" width="34.625" style="35" customWidth="1"/>
    <col min="11778" max="11778" width="15.375" style="35" customWidth="1"/>
    <col min="11779" max="11779" width="17.75" style="35" customWidth="1"/>
    <col min="11780" max="11780" width="34.5" style="35" customWidth="1"/>
    <col min="11781" max="11781" width="15.375" style="35" customWidth="1"/>
    <col min="11782" max="11782" width="18" style="35" customWidth="1"/>
    <col min="11783" max="11783" width="15.375" style="35" customWidth="1"/>
    <col min="11784" max="12032" width="9" style="35"/>
    <col min="12033" max="12033" width="34.625" style="35" customWidth="1"/>
    <col min="12034" max="12034" width="15.375" style="35" customWidth="1"/>
    <col min="12035" max="12035" width="17.75" style="35" customWidth="1"/>
    <col min="12036" max="12036" width="34.5" style="35" customWidth="1"/>
    <col min="12037" max="12037" width="15.375" style="35" customWidth="1"/>
    <col min="12038" max="12038" width="18" style="35" customWidth="1"/>
    <col min="12039" max="12039" width="15.375" style="35" customWidth="1"/>
    <col min="12040" max="12288" width="9" style="35"/>
    <col min="12289" max="12289" width="34.625" style="35" customWidth="1"/>
    <col min="12290" max="12290" width="15.375" style="35" customWidth="1"/>
    <col min="12291" max="12291" width="17.75" style="35" customWidth="1"/>
    <col min="12292" max="12292" width="34.5" style="35" customWidth="1"/>
    <col min="12293" max="12293" width="15.375" style="35" customWidth="1"/>
    <col min="12294" max="12294" width="18" style="35" customWidth="1"/>
    <col min="12295" max="12295" width="15.375" style="35" customWidth="1"/>
    <col min="12296" max="12544" width="9" style="35"/>
    <col min="12545" max="12545" width="34.625" style="35" customWidth="1"/>
    <col min="12546" max="12546" width="15.375" style="35" customWidth="1"/>
    <col min="12547" max="12547" width="17.75" style="35" customWidth="1"/>
    <col min="12548" max="12548" width="34.5" style="35" customWidth="1"/>
    <col min="12549" max="12549" width="15.375" style="35" customWidth="1"/>
    <col min="12550" max="12550" width="18" style="35" customWidth="1"/>
    <col min="12551" max="12551" width="15.375" style="35" customWidth="1"/>
    <col min="12552" max="12800" width="9" style="35"/>
    <col min="12801" max="12801" width="34.625" style="35" customWidth="1"/>
    <col min="12802" max="12802" width="15.375" style="35" customWidth="1"/>
    <col min="12803" max="12803" width="17.75" style="35" customWidth="1"/>
    <col min="12804" max="12804" width="34.5" style="35" customWidth="1"/>
    <col min="12805" max="12805" width="15.375" style="35" customWidth="1"/>
    <col min="12806" max="12806" width="18" style="35" customWidth="1"/>
    <col min="12807" max="12807" width="15.375" style="35" customWidth="1"/>
    <col min="12808" max="13056" width="9" style="35"/>
    <col min="13057" max="13057" width="34.625" style="35" customWidth="1"/>
    <col min="13058" max="13058" width="15.375" style="35" customWidth="1"/>
    <col min="13059" max="13059" width="17.75" style="35" customWidth="1"/>
    <col min="13060" max="13060" width="34.5" style="35" customWidth="1"/>
    <col min="13061" max="13061" width="15.375" style="35" customWidth="1"/>
    <col min="13062" max="13062" width="18" style="35" customWidth="1"/>
    <col min="13063" max="13063" width="15.375" style="35" customWidth="1"/>
    <col min="13064" max="13312" width="9" style="35"/>
    <col min="13313" max="13313" width="34.625" style="35" customWidth="1"/>
    <col min="13314" max="13314" width="15.375" style="35" customWidth="1"/>
    <col min="13315" max="13315" width="17.75" style="35" customWidth="1"/>
    <col min="13316" max="13316" width="34.5" style="35" customWidth="1"/>
    <col min="13317" max="13317" width="15.375" style="35" customWidth="1"/>
    <col min="13318" max="13318" width="18" style="35" customWidth="1"/>
    <col min="13319" max="13319" width="15.375" style="35" customWidth="1"/>
    <col min="13320" max="13568" width="9" style="35"/>
    <col min="13569" max="13569" width="34.625" style="35" customWidth="1"/>
    <col min="13570" max="13570" width="15.375" style="35" customWidth="1"/>
    <col min="13571" max="13571" width="17.75" style="35" customWidth="1"/>
    <col min="13572" max="13572" width="34.5" style="35" customWidth="1"/>
    <col min="13573" max="13573" width="15.375" style="35" customWidth="1"/>
    <col min="13574" max="13574" width="18" style="35" customWidth="1"/>
    <col min="13575" max="13575" width="15.375" style="35" customWidth="1"/>
    <col min="13576" max="13824" width="9" style="35"/>
    <col min="13825" max="13825" width="34.625" style="35" customWidth="1"/>
    <col min="13826" max="13826" width="15.375" style="35" customWidth="1"/>
    <col min="13827" max="13827" width="17.75" style="35" customWidth="1"/>
    <col min="13828" max="13828" width="34.5" style="35" customWidth="1"/>
    <col min="13829" max="13829" width="15.375" style="35" customWidth="1"/>
    <col min="13830" max="13830" width="18" style="35" customWidth="1"/>
    <col min="13831" max="13831" width="15.375" style="35" customWidth="1"/>
    <col min="13832" max="14080" width="9" style="35"/>
    <col min="14081" max="14081" width="34.625" style="35" customWidth="1"/>
    <col min="14082" max="14082" width="15.375" style="35" customWidth="1"/>
    <col min="14083" max="14083" width="17.75" style="35" customWidth="1"/>
    <col min="14084" max="14084" width="34.5" style="35" customWidth="1"/>
    <col min="14085" max="14085" width="15.375" style="35" customWidth="1"/>
    <col min="14086" max="14086" width="18" style="35" customWidth="1"/>
    <col min="14087" max="14087" width="15.375" style="35" customWidth="1"/>
    <col min="14088" max="14336" width="9" style="35"/>
    <col min="14337" max="14337" width="34.625" style="35" customWidth="1"/>
    <col min="14338" max="14338" width="15.375" style="35" customWidth="1"/>
    <col min="14339" max="14339" width="17.75" style="35" customWidth="1"/>
    <col min="14340" max="14340" width="34.5" style="35" customWidth="1"/>
    <col min="14341" max="14341" width="15.375" style="35" customWidth="1"/>
    <col min="14342" max="14342" width="18" style="35" customWidth="1"/>
    <col min="14343" max="14343" width="15.375" style="35" customWidth="1"/>
    <col min="14344" max="14592" width="9" style="35"/>
    <col min="14593" max="14593" width="34.625" style="35" customWidth="1"/>
    <col min="14594" max="14594" width="15.375" style="35" customWidth="1"/>
    <col min="14595" max="14595" width="17.75" style="35" customWidth="1"/>
    <col min="14596" max="14596" width="34.5" style="35" customWidth="1"/>
    <col min="14597" max="14597" width="15.375" style="35" customWidth="1"/>
    <col min="14598" max="14598" width="18" style="35" customWidth="1"/>
    <col min="14599" max="14599" width="15.375" style="35" customWidth="1"/>
    <col min="14600" max="14848" width="9" style="35"/>
    <col min="14849" max="14849" width="34.625" style="35" customWidth="1"/>
    <col min="14850" max="14850" width="15.375" style="35" customWidth="1"/>
    <col min="14851" max="14851" width="17.75" style="35" customWidth="1"/>
    <col min="14852" max="14852" width="34.5" style="35" customWidth="1"/>
    <col min="14853" max="14853" width="15.375" style="35" customWidth="1"/>
    <col min="14854" max="14854" width="18" style="35" customWidth="1"/>
    <col min="14855" max="14855" width="15.375" style="35" customWidth="1"/>
    <col min="14856" max="15104" width="9" style="35"/>
    <col min="15105" max="15105" width="34.625" style="35" customWidth="1"/>
    <col min="15106" max="15106" width="15.375" style="35" customWidth="1"/>
    <col min="15107" max="15107" width="17.75" style="35" customWidth="1"/>
    <col min="15108" max="15108" width="34.5" style="35" customWidth="1"/>
    <col min="15109" max="15109" width="15.375" style="35" customWidth="1"/>
    <col min="15110" max="15110" width="18" style="35" customWidth="1"/>
    <col min="15111" max="15111" width="15.375" style="35" customWidth="1"/>
    <col min="15112" max="15360" width="9" style="35"/>
    <col min="15361" max="15361" width="34.625" style="35" customWidth="1"/>
    <col min="15362" max="15362" width="15.375" style="35" customWidth="1"/>
    <col min="15363" max="15363" width="17.75" style="35" customWidth="1"/>
    <col min="15364" max="15364" width="34.5" style="35" customWidth="1"/>
    <col min="15365" max="15365" width="15.375" style="35" customWidth="1"/>
    <col min="15366" max="15366" width="18" style="35" customWidth="1"/>
    <col min="15367" max="15367" width="15.375" style="35" customWidth="1"/>
    <col min="15368" max="15616" width="9" style="35"/>
    <col min="15617" max="15617" width="34.625" style="35" customWidth="1"/>
    <col min="15618" max="15618" width="15.375" style="35" customWidth="1"/>
    <col min="15619" max="15619" width="17.75" style="35" customWidth="1"/>
    <col min="15620" max="15620" width="34.5" style="35" customWidth="1"/>
    <col min="15621" max="15621" width="15.375" style="35" customWidth="1"/>
    <col min="15622" max="15622" width="18" style="35" customWidth="1"/>
    <col min="15623" max="15623" width="15.375" style="35" customWidth="1"/>
    <col min="15624" max="15872" width="9" style="35"/>
    <col min="15873" max="15873" width="34.625" style="35" customWidth="1"/>
    <col min="15874" max="15874" width="15.375" style="35" customWidth="1"/>
    <col min="15875" max="15875" width="17.75" style="35" customWidth="1"/>
    <col min="15876" max="15876" width="34.5" style="35" customWidth="1"/>
    <col min="15877" max="15877" width="15.375" style="35" customWidth="1"/>
    <col min="15878" max="15878" width="18" style="35" customWidth="1"/>
    <col min="15879" max="15879" width="15.375" style="35" customWidth="1"/>
    <col min="15880" max="16128" width="9" style="35"/>
    <col min="16129" max="16129" width="34.625" style="35" customWidth="1"/>
    <col min="16130" max="16130" width="15.375" style="35" customWidth="1"/>
    <col min="16131" max="16131" width="17.75" style="35" customWidth="1"/>
    <col min="16132" max="16132" width="34.5" style="35" customWidth="1"/>
    <col min="16133" max="16133" width="15.375" style="35" customWidth="1"/>
    <col min="16134" max="16134" width="18" style="35" customWidth="1"/>
    <col min="16135" max="16135" width="15.375" style="35" customWidth="1"/>
    <col min="16136" max="16384" width="9" style="35"/>
  </cols>
  <sheetData>
    <row r="1" ht="20.25" spans="1:6">
      <c r="A1" s="72"/>
      <c r="B1" s="73"/>
      <c r="C1" s="74"/>
      <c r="D1" s="75"/>
      <c r="E1" s="73"/>
      <c r="F1" s="76" t="s">
        <v>1389</v>
      </c>
    </row>
    <row r="2" ht="24.75" spans="1:6">
      <c r="A2" s="77" t="s">
        <v>1390</v>
      </c>
      <c r="B2" s="77"/>
      <c r="C2" s="77"/>
      <c r="D2" s="77"/>
      <c r="E2" s="77"/>
      <c r="F2" s="77"/>
    </row>
    <row r="3" ht="24" customHeight="1" spans="1:6">
      <c r="A3" s="78" t="s">
        <v>2</v>
      </c>
      <c r="B3" s="78"/>
      <c r="C3" s="78"/>
      <c r="D3" s="79"/>
      <c r="E3" s="80"/>
      <c r="F3" s="81" t="s">
        <v>45</v>
      </c>
    </row>
    <row r="4" ht="29.1" customHeight="1" spans="1:6">
      <c r="A4" s="82" t="s">
        <v>1357</v>
      </c>
      <c r="B4" s="83" t="s">
        <v>1358</v>
      </c>
      <c r="C4" s="84" t="s">
        <v>6</v>
      </c>
      <c r="D4" s="82" t="s">
        <v>1339</v>
      </c>
      <c r="E4" s="83" t="s">
        <v>1358</v>
      </c>
      <c r="F4" s="84" t="s">
        <v>6</v>
      </c>
    </row>
    <row r="5" ht="33.75" customHeight="1" spans="1:6">
      <c r="A5" s="85" t="s">
        <v>1359</v>
      </c>
      <c r="B5" s="86"/>
      <c r="C5" s="87"/>
      <c r="D5" s="85" t="s">
        <v>1360</v>
      </c>
      <c r="E5" s="86"/>
      <c r="F5" s="87"/>
    </row>
    <row r="6" ht="49.5" spans="1:6">
      <c r="A6" s="85" t="s">
        <v>1361</v>
      </c>
      <c r="B6" s="88"/>
      <c r="C6" s="89" t="s">
        <v>1362</v>
      </c>
      <c r="D6" s="85" t="s">
        <v>1363</v>
      </c>
      <c r="E6" s="86"/>
      <c r="F6" s="87"/>
    </row>
    <row r="7" ht="33.75" customHeight="1" spans="1:6">
      <c r="A7" s="85" t="s">
        <v>1364</v>
      </c>
      <c r="B7" s="90"/>
      <c r="C7" s="91"/>
      <c r="D7" s="85" t="s">
        <v>1365</v>
      </c>
      <c r="E7" s="86"/>
      <c r="F7" s="87"/>
    </row>
    <row r="8" ht="49.5" spans="1:6">
      <c r="A8" s="85" t="s">
        <v>1366</v>
      </c>
      <c r="B8" s="90"/>
      <c r="C8" s="92" t="s">
        <v>1362</v>
      </c>
      <c r="D8" s="85" t="s">
        <v>1367</v>
      </c>
      <c r="E8" s="93"/>
      <c r="F8" s="94"/>
    </row>
    <row r="9" ht="33.75" customHeight="1" spans="1:6">
      <c r="A9" s="85" t="s">
        <v>1368</v>
      </c>
      <c r="B9" s="86"/>
      <c r="C9" s="87"/>
      <c r="D9" s="85" t="s">
        <v>1369</v>
      </c>
      <c r="E9" s="86"/>
      <c r="F9" s="87"/>
    </row>
    <row r="10" ht="33.75" customHeight="1" spans="1:6">
      <c r="A10" s="85" t="s">
        <v>1370</v>
      </c>
      <c r="B10" s="86"/>
      <c r="C10" s="87"/>
      <c r="D10" s="85" t="s">
        <v>1371</v>
      </c>
      <c r="E10" s="86"/>
      <c r="F10" s="87"/>
    </row>
    <row r="11" ht="33.75" customHeight="1" spans="1:6">
      <c r="A11" s="85" t="s">
        <v>1372</v>
      </c>
      <c r="B11" s="86"/>
      <c r="C11" s="87"/>
      <c r="D11" s="85" t="s">
        <v>1373</v>
      </c>
      <c r="E11" s="86"/>
      <c r="F11" s="87"/>
    </row>
    <row r="12" ht="33.75" customHeight="1" spans="1:6">
      <c r="A12" s="85"/>
      <c r="B12" s="86"/>
      <c r="C12" s="87"/>
      <c r="D12" s="85" t="s">
        <v>1374</v>
      </c>
      <c r="E12" s="86"/>
      <c r="F12" s="89"/>
    </row>
    <row r="13" ht="33.75" customHeight="1" spans="1:6">
      <c r="A13" s="85"/>
      <c r="B13" s="86"/>
      <c r="C13" s="87"/>
      <c r="D13" s="85"/>
      <c r="E13" s="86"/>
      <c r="F13" s="87"/>
    </row>
    <row r="14" ht="33.75" customHeight="1" spans="1:6">
      <c r="A14" s="85" t="s">
        <v>1375</v>
      </c>
      <c r="B14" s="86"/>
      <c r="C14" s="87"/>
      <c r="D14" s="85" t="s">
        <v>1376</v>
      </c>
      <c r="E14" s="86"/>
      <c r="F14" s="87"/>
    </row>
    <row r="15" ht="33.75" customHeight="1" spans="1:6">
      <c r="A15" s="85" t="s">
        <v>1377</v>
      </c>
      <c r="B15" s="95">
        <v>933</v>
      </c>
      <c r="C15" s="87"/>
      <c r="D15" s="79" t="s">
        <v>1378</v>
      </c>
      <c r="E15" s="86">
        <v>933</v>
      </c>
      <c r="F15" s="87"/>
    </row>
    <row r="16" ht="33.75" customHeight="1" spans="1:6">
      <c r="A16" s="85" t="s">
        <v>1379</v>
      </c>
      <c r="B16" s="86"/>
      <c r="C16" s="87"/>
      <c r="D16" s="85" t="s">
        <v>1380</v>
      </c>
      <c r="E16" s="86"/>
      <c r="F16" s="87"/>
    </row>
    <row r="17" ht="27.75" customHeight="1" spans="1:6">
      <c r="A17" s="85"/>
      <c r="B17" s="86"/>
      <c r="C17" s="87"/>
      <c r="D17" s="85" t="s">
        <v>1381</v>
      </c>
      <c r="E17" s="86"/>
      <c r="F17" s="87"/>
    </row>
    <row r="18" ht="33.75" customHeight="1" spans="1:6">
      <c r="A18" s="85" t="s">
        <v>1382</v>
      </c>
      <c r="B18" s="96">
        <f>B14+B15</f>
        <v>933</v>
      </c>
      <c r="C18" s="84"/>
      <c r="D18" s="85" t="s">
        <v>1383</v>
      </c>
      <c r="E18" s="96">
        <f>E16+E14+E15</f>
        <v>933</v>
      </c>
      <c r="F18" s="84"/>
    </row>
  </sheetData>
  <mergeCells count="2">
    <mergeCell ref="A2:F2"/>
    <mergeCell ref="A3:C3"/>
  </mergeCells>
  <printOptions horizontalCentered="1"/>
  <pageMargins left="0.161111111111111" right="0.161111111111111" top="0.60625" bottom="0.409027777777778" header="0.511805555555556" footer="0.511805555555556"/>
  <pageSetup paperSize="9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showGridLines="0" showZeros="0" tabSelected="1" zoomScale="115" zoomScaleNormal="115" workbookViewId="0">
      <selection activeCell="E22" sqref="E22"/>
    </sheetView>
  </sheetViews>
  <sheetFormatPr defaultColWidth="6.875" defaultRowHeight="14.25" outlineLevelRow="5" outlineLevelCol="3"/>
  <cols>
    <col min="1" max="1" width="15.875" style="61" customWidth="1"/>
    <col min="2" max="2" width="29.2333333333333" style="61" customWidth="1"/>
    <col min="3" max="3" width="34.7833333333333" style="62" customWidth="1"/>
    <col min="4" max="4" width="20.325" style="62" customWidth="1"/>
    <col min="5" max="16384" width="6.875" style="62"/>
  </cols>
  <sheetData>
    <row r="1" ht="27" customHeight="1" spans="4:4">
      <c r="D1" s="63" t="s">
        <v>1391</v>
      </c>
    </row>
    <row r="2" ht="30.95" customHeight="1" spans="1:4">
      <c r="A2" s="64" t="s">
        <v>1392</v>
      </c>
      <c r="B2" s="64"/>
      <c r="C2" s="64"/>
      <c r="D2" s="64"/>
    </row>
    <row r="3" ht="17.25" customHeight="1" spans="1:4">
      <c r="A3" s="65" t="s">
        <v>2</v>
      </c>
      <c r="B3" s="65"/>
      <c r="D3" s="66" t="s">
        <v>45</v>
      </c>
    </row>
    <row r="4" ht="41" customHeight="1" spans="1:4">
      <c r="A4" s="67" t="s">
        <v>1352</v>
      </c>
      <c r="B4" s="67" t="s">
        <v>5</v>
      </c>
      <c r="C4" s="67"/>
      <c r="D4" s="67" t="s">
        <v>6</v>
      </c>
    </row>
    <row r="5" ht="41" customHeight="1" spans="1:4">
      <c r="A5" s="67"/>
      <c r="B5" s="67" t="s">
        <v>51</v>
      </c>
      <c r="C5" s="68" t="s">
        <v>1143</v>
      </c>
      <c r="D5" s="67"/>
    </row>
    <row r="6" s="60" customFormat="1" ht="36" customHeight="1" spans="1:4">
      <c r="A6" s="69" t="s">
        <v>1354</v>
      </c>
      <c r="B6" s="70">
        <f>SUM(C6:C6)</f>
        <v>933</v>
      </c>
      <c r="C6" s="70">
        <v>933</v>
      </c>
      <c r="D6" s="71"/>
    </row>
  </sheetData>
  <sheetProtection formatCells="0" formatColumns="0" formatRows="0"/>
  <mergeCells count="4">
    <mergeCell ref="A2:D2"/>
    <mergeCell ref="B4:C4"/>
    <mergeCell ref="A4:A5"/>
    <mergeCell ref="D4:D5"/>
  </mergeCells>
  <printOptions horizontalCentered="1"/>
  <pageMargins left="0.748031496062992" right="0.748031496062992" top="0.196850393700787" bottom="0" header="0.511811023622047" footer="0.511811023622047"/>
  <pageSetup paperSize="9" scale="85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2" sqref="A2:F2"/>
    </sheetView>
  </sheetViews>
  <sheetFormatPr defaultColWidth="9" defaultRowHeight="17.25" outlineLevelCol="5"/>
  <cols>
    <col min="1" max="1" width="17.5" style="35" customWidth="1"/>
    <col min="2" max="2" width="12" style="36" customWidth="1"/>
    <col min="3" max="3" width="20.125" style="35" customWidth="1"/>
    <col min="4" max="4" width="15.375" style="35" customWidth="1"/>
    <col min="5" max="5" width="10" style="36" customWidth="1"/>
    <col min="6" max="6" width="18.125" style="35" customWidth="1"/>
    <col min="7" max="256" width="9" style="4"/>
    <col min="257" max="257" width="19.125" style="4" customWidth="1"/>
    <col min="258" max="258" width="12.625" style="4" customWidth="1"/>
    <col min="259" max="259" width="14.5" style="4" customWidth="1"/>
    <col min="260" max="260" width="16.625" style="4" customWidth="1"/>
    <col min="261" max="261" width="10.75" style="4" customWidth="1"/>
    <col min="262" max="262" width="16" style="4" customWidth="1"/>
    <col min="263" max="512" width="9" style="4"/>
    <col min="513" max="513" width="19.125" style="4" customWidth="1"/>
    <col min="514" max="514" width="12.625" style="4" customWidth="1"/>
    <col min="515" max="515" width="14.5" style="4" customWidth="1"/>
    <col min="516" max="516" width="16.625" style="4" customWidth="1"/>
    <col min="517" max="517" width="10.75" style="4" customWidth="1"/>
    <col min="518" max="518" width="16" style="4" customWidth="1"/>
    <col min="519" max="768" width="9" style="4"/>
    <col min="769" max="769" width="19.125" style="4" customWidth="1"/>
    <col min="770" max="770" width="12.625" style="4" customWidth="1"/>
    <col min="771" max="771" width="14.5" style="4" customWidth="1"/>
    <col min="772" max="772" width="16.625" style="4" customWidth="1"/>
    <col min="773" max="773" width="10.75" style="4" customWidth="1"/>
    <col min="774" max="774" width="16" style="4" customWidth="1"/>
    <col min="775" max="1024" width="9" style="4"/>
    <col min="1025" max="1025" width="19.125" style="4" customWidth="1"/>
    <col min="1026" max="1026" width="12.625" style="4" customWidth="1"/>
    <col min="1027" max="1027" width="14.5" style="4" customWidth="1"/>
    <col min="1028" max="1028" width="16.625" style="4" customWidth="1"/>
    <col min="1029" max="1029" width="10.75" style="4" customWidth="1"/>
    <col min="1030" max="1030" width="16" style="4" customWidth="1"/>
    <col min="1031" max="1280" width="9" style="4"/>
    <col min="1281" max="1281" width="19.125" style="4" customWidth="1"/>
    <col min="1282" max="1282" width="12.625" style="4" customWidth="1"/>
    <col min="1283" max="1283" width="14.5" style="4" customWidth="1"/>
    <col min="1284" max="1284" width="16.625" style="4" customWidth="1"/>
    <col min="1285" max="1285" width="10.75" style="4" customWidth="1"/>
    <col min="1286" max="1286" width="16" style="4" customWidth="1"/>
    <col min="1287" max="1536" width="9" style="4"/>
    <col min="1537" max="1537" width="19.125" style="4" customWidth="1"/>
    <col min="1538" max="1538" width="12.625" style="4" customWidth="1"/>
    <col min="1539" max="1539" width="14.5" style="4" customWidth="1"/>
    <col min="1540" max="1540" width="16.625" style="4" customWidth="1"/>
    <col min="1541" max="1541" width="10.75" style="4" customWidth="1"/>
    <col min="1542" max="1542" width="16" style="4" customWidth="1"/>
    <col min="1543" max="1792" width="9" style="4"/>
    <col min="1793" max="1793" width="19.125" style="4" customWidth="1"/>
    <col min="1794" max="1794" width="12.625" style="4" customWidth="1"/>
    <col min="1795" max="1795" width="14.5" style="4" customWidth="1"/>
    <col min="1796" max="1796" width="16.625" style="4" customWidth="1"/>
    <col min="1797" max="1797" width="10.75" style="4" customWidth="1"/>
    <col min="1798" max="1798" width="16" style="4" customWidth="1"/>
    <col min="1799" max="2048" width="9" style="4"/>
    <col min="2049" max="2049" width="19.125" style="4" customWidth="1"/>
    <col min="2050" max="2050" width="12.625" style="4" customWidth="1"/>
    <col min="2051" max="2051" width="14.5" style="4" customWidth="1"/>
    <col min="2052" max="2052" width="16.625" style="4" customWidth="1"/>
    <col min="2053" max="2053" width="10.75" style="4" customWidth="1"/>
    <col min="2054" max="2054" width="16" style="4" customWidth="1"/>
    <col min="2055" max="2304" width="9" style="4"/>
    <col min="2305" max="2305" width="19.125" style="4" customWidth="1"/>
    <col min="2306" max="2306" width="12.625" style="4" customWidth="1"/>
    <col min="2307" max="2307" width="14.5" style="4" customWidth="1"/>
    <col min="2308" max="2308" width="16.625" style="4" customWidth="1"/>
    <col min="2309" max="2309" width="10.75" style="4" customWidth="1"/>
    <col min="2310" max="2310" width="16" style="4" customWidth="1"/>
    <col min="2311" max="2560" width="9" style="4"/>
    <col min="2561" max="2561" width="19.125" style="4" customWidth="1"/>
    <col min="2562" max="2562" width="12.625" style="4" customWidth="1"/>
    <col min="2563" max="2563" width="14.5" style="4" customWidth="1"/>
    <col min="2564" max="2564" width="16.625" style="4" customWidth="1"/>
    <col min="2565" max="2565" width="10.75" style="4" customWidth="1"/>
    <col min="2566" max="2566" width="16" style="4" customWidth="1"/>
    <col min="2567" max="2816" width="9" style="4"/>
    <col min="2817" max="2817" width="19.125" style="4" customWidth="1"/>
    <col min="2818" max="2818" width="12.625" style="4" customWidth="1"/>
    <col min="2819" max="2819" width="14.5" style="4" customWidth="1"/>
    <col min="2820" max="2820" width="16.625" style="4" customWidth="1"/>
    <col min="2821" max="2821" width="10.75" style="4" customWidth="1"/>
    <col min="2822" max="2822" width="16" style="4" customWidth="1"/>
    <col min="2823" max="3072" width="9" style="4"/>
    <col min="3073" max="3073" width="19.125" style="4" customWidth="1"/>
    <col min="3074" max="3074" width="12.625" style="4" customWidth="1"/>
    <col min="3075" max="3075" width="14.5" style="4" customWidth="1"/>
    <col min="3076" max="3076" width="16.625" style="4" customWidth="1"/>
    <col min="3077" max="3077" width="10.75" style="4" customWidth="1"/>
    <col min="3078" max="3078" width="16" style="4" customWidth="1"/>
    <col min="3079" max="3328" width="9" style="4"/>
    <col min="3329" max="3329" width="19.125" style="4" customWidth="1"/>
    <col min="3330" max="3330" width="12.625" style="4" customWidth="1"/>
    <col min="3331" max="3331" width="14.5" style="4" customWidth="1"/>
    <col min="3332" max="3332" width="16.625" style="4" customWidth="1"/>
    <col min="3333" max="3333" width="10.75" style="4" customWidth="1"/>
    <col min="3334" max="3334" width="16" style="4" customWidth="1"/>
    <col min="3335" max="3584" width="9" style="4"/>
    <col min="3585" max="3585" width="19.125" style="4" customWidth="1"/>
    <col min="3586" max="3586" width="12.625" style="4" customWidth="1"/>
    <col min="3587" max="3587" width="14.5" style="4" customWidth="1"/>
    <col min="3588" max="3588" width="16.625" style="4" customWidth="1"/>
    <col min="3589" max="3589" width="10.75" style="4" customWidth="1"/>
    <col min="3590" max="3590" width="16" style="4" customWidth="1"/>
    <col min="3591" max="3840" width="9" style="4"/>
    <col min="3841" max="3841" width="19.125" style="4" customWidth="1"/>
    <col min="3842" max="3842" width="12.625" style="4" customWidth="1"/>
    <col min="3843" max="3843" width="14.5" style="4" customWidth="1"/>
    <col min="3844" max="3844" width="16.625" style="4" customWidth="1"/>
    <col min="3845" max="3845" width="10.75" style="4" customWidth="1"/>
    <col min="3846" max="3846" width="16" style="4" customWidth="1"/>
    <col min="3847" max="4096" width="9" style="4"/>
    <col min="4097" max="4097" width="19.125" style="4" customWidth="1"/>
    <col min="4098" max="4098" width="12.625" style="4" customWidth="1"/>
    <col min="4099" max="4099" width="14.5" style="4" customWidth="1"/>
    <col min="4100" max="4100" width="16.625" style="4" customWidth="1"/>
    <col min="4101" max="4101" width="10.75" style="4" customWidth="1"/>
    <col min="4102" max="4102" width="16" style="4" customWidth="1"/>
    <col min="4103" max="4352" width="9" style="4"/>
    <col min="4353" max="4353" width="19.125" style="4" customWidth="1"/>
    <col min="4354" max="4354" width="12.625" style="4" customWidth="1"/>
    <col min="4355" max="4355" width="14.5" style="4" customWidth="1"/>
    <col min="4356" max="4356" width="16.625" style="4" customWidth="1"/>
    <col min="4357" max="4357" width="10.75" style="4" customWidth="1"/>
    <col min="4358" max="4358" width="16" style="4" customWidth="1"/>
    <col min="4359" max="4608" width="9" style="4"/>
    <col min="4609" max="4609" width="19.125" style="4" customWidth="1"/>
    <col min="4610" max="4610" width="12.625" style="4" customWidth="1"/>
    <col min="4611" max="4611" width="14.5" style="4" customWidth="1"/>
    <col min="4612" max="4612" width="16.625" style="4" customWidth="1"/>
    <col min="4613" max="4613" width="10.75" style="4" customWidth="1"/>
    <col min="4614" max="4614" width="16" style="4" customWidth="1"/>
    <col min="4615" max="4864" width="9" style="4"/>
    <col min="4865" max="4865" width="19.125" style="4" customWidth="1"/>
    <col min="4866" max="4866" width="12.625" style="4" customWidth="1"/>
    <col min="4867" max="4867" width="14.5" style="4" customWidth="1"/>
    <col min="4868" max="4868" width="16.625" style="4" customWidth="1"/>
    <col min="4869" max="4869" width="10.75" style="4" customWidth="1"/>
    <col min="4870" max="4870" width="16" style="4" customWidth="1"/>
    <col min="4871" max="5120" width="9" style="4"/>
    <col min="5121" max="5121" width="19.125" style="4" customWidth="1"/>
    <col min="5122" max="5122" width="12.625" style="4" customWidth="1"/>
    <col min="5123" max="5123" width="14.5" style="4" customWidth="1"/>
    <col min="5124" max="5124" width="16.625" style="4" customWidth="1"/>
    <col min="5125" max="5125" width="10.75" style="4" customWidth="1"/>
    <col min="5126" max="5126" width="16" style="4" customWidth="1"/>
    <col min="5127" max="5376" width="9" style="4"/>
    <col min="5377" max="5377" width="19.125" style="4" customWidth="1"/>
    <col min="5378" max="5378" width="12.625" style="4" customWidth="1"/>
    <col min="5379" max="5379" width="14.5" style="4" customWidth="1"/>
    <col min="5380" max="5380" width="16.625" style="4" customWidth="1"/>
    <col min="5381" max="5381" width="10.75" style="4" customWidth="1"/>
    <col min="5382" max="5382" width="16" style="4" customWidth="1"/>
    <col min="5383" max="5632" width="9" style="4"/>
    <col min="5633" max="5633" width="19.125" style="4" customWidth="1"/>
    <col min="5634" max="5634" width="12.625" style="4" customWidth="1"/>
    <col min="5635" max="5635" width="14.5" style="4" customWidth="1"/>
    <col min="5636" max="5636" width="16.625" style="4" customWidth="1"/>
    <col min="5637" max="5637" width="10.75" style="4" customWidth="1"/>
    <col min="5638" max="5638" width="16" style="4" customWidth="1"/>
    <col min="5639" max="5888" width="9" style="4"/>
    <col min="5889" max="5889" width="19.125" style="4" customWidth="1"/>
    <col min="5890" max="5890" width="12.625" style="4" customWidth="1"/>
    <col min="5891" max="5891" width="14.5" style="4" customWidth="1"/>
    <col min="5892" max="5892" width="16.625" style="4" customWidth="1"/>
    <col min="5893" max="5893" width="10.75" style="4" customWidth="1"/>
    <col min="5894" max="5894" width="16" style="4" customWidth="1"/>
    <col min="5895" max="6144" width="9" style="4"/>
    <col min="6145" max="6145" width="19.125" style="4" customWidth="1"/>
    <col min="6146" max="6146" width="12.625" style="4" customWidth="1"/>
    <col min="6147" max="6147" width="14.5" style="4" customWidth="1"/>
    <col min="6148" max="6148" width="16.625" style="4" customWidth="1"/>
    <col min="6149" max="6149" width="10.75" style="4" customWidth="1"/>
    <col min="6150" max="6150" width="16" style="4" customWidth="1"/>
    <col min="6151" max="6400" width="9" style="4"/>
    <col min="6401" max="6401" width="19.125" style="4" customWidth="1"/>
    <col min="6402" max="6402" width="12.625" style="4" customWidth="1"/>
    <col min="6403" max="6403" width="14.5" style="4" customWidth="1"/>
    <col min="6404" max="6404" width="16.625" style="4" customWidth="1"/>
    <col min="6405" max="6405" width="10.75" style="4" customWidth="1"/>
    <col min="6406" max="6406" width="16" style="4" customWidth="1"/>
    <col min="6407" max="6656" width="9" style="4"/>
    <col min="6657" max="6657" width="19.125" style="4" customWidth="1"/>
    <col min="6658" max="6658" width="12.625" style="4" customWidth="1"/>
    <col min="6659" max="6659" width="14.5" style="4" customWidth="1"/>
    <col min="6660" max="6660" width="16.625" style="4" customWidth="1"/>
    <col min="6661" max="6661" width="10.75" style="4" customWidth="1"/>
    <col min="6662" max="6662" width="16" style="4" customWidth="1"/>
    <col min="6663" max="6912" width="9" style="4"/>
    <col min="6913" max="6913" width="19.125" style="4" customWidth="1"/>
    <col min="6914" max="6914" width="12.625" style="4" customWidth="1"/>
    <col min="6915" max="6915" width="14.5" style="4" customWidth="1"/>
    <col min="6916" max="6916" width="16.625" style="4" customWidth="1"/>
    <col min="6917" max="6917" width="10.75" style="4" customWidth="1"/>
    <col min="6918" max="6918" width="16" style="4" customWidth="1"/>
    <col min="6919" max="7168" width="9" style="4"/>
    <col min="7169" max="7169" width="19.125" style="4" customWidth="1"/>
    <col min="7170" max="7170" width="12.625" style="4" customWidth="1"/>
    <col min="7171" max="7171" width="14.5" style="4" customWidth="1"/>
    <col min="7172" max="7172" width="16.625" style="4" customWidth="1"/>
    <col min="7173" max="7173" width="10.75" style="4" customWidth="1"/>
    <col min="7174" max="7174" width="16" style="4" customWidth="1"/>
    <col min="7175" max="7424" width="9" style="4"/>
    <col min="7425" max="7425" width="19.125" style="4" customWidth="1"/>
    <col min="7426" max="7426" width="12.625" style="4" customWidth="1"/>
    <col min="7427" max="7427" width="14.5" style="4" customWidth="1"/>
    <col min="7428" max="7428" width="16.625" style="4" customWidth="1"/>
    <col min="7429" max="7429" width="10.75" style="4" customWidth="1"/>
    <col min="7430" max="7430" width="16" style="4" customWidth="1"/>
    <col min="7431" max="7680" width="9" style="4"/>
    <col min="7681" max="7681" width="19.125" style="4" customWidth="1"/>
    <col min="7682" max="7682" width="12.625" style="4" customWidth="1"/>
    <col min="7683" max="7683" width="14.5" style="4" customWidth="1"/>
    <col min="7684" max="7684" width="16.625" style="4" customWidth="1"/>
    <col min="7685" max="7685" width="10.75" style="4" customWidth="1"/>
    <col min="7686" max="7686" width="16" style="4" customWidth="1"/>
    <col min="7687" max="7936" width="9" style="4"/>
    <col min="7937" max="7937" width="19.125" style="4" customWidth="1"/>
    <col min="7938" max="7938" width="12.625" style="4" customWidth="1"/>
    <col min="7939" max="7939" width="14.5" style="4" customWidth="1"/>
    <col min="7940" max="7940" width="16.625" style="4" customWidth="1"/>
    <col min="7941" max="7941" width="10.75" style="4" customWidth="1"/>
    <col min="7942" max="7942" width="16" style="4" customWidth="1"/>
    <col min="7943" max="8192" width="9" style="4"/>
    <col min="8193" max="8193" width="19.125" style="4" customWidth="1"/>
    <col min="8194" max="8194" width="12.625" style="4" customWidth="1"/>
    <col min="8195" max="8195" width="14.5" style="4" customWidth="1"/>
    <col min="8196" max="8196" width="16.625" style="4" customWidth="1"/>
    <col min="8197" max="8197" width="10.75" style="4" customWidth="1"/>
    <col min="8198" max="8198" width="16" style="4" customWidth="1"/>
    <col min="8199" max="8448" width="9" style="4"/>
    <col min="8449" max="8449" width="19.125" style="4" customWidth="1"/>
    <col min="8450" max="8450" width="12.625" style="4" customWidth="1"/>
    <col min="8451" max="8451" width="14.5" style="4" customWidth="1"/>
    <col min="8452" max="8452" width="16.625" style="4" customWidth="1"/>
    <col min="8453" max="8453" width="10.75" style="4" customWidth="1"/>
    <col min="8454" max="8454" width="16" style="4" customWidth="1"/>
    <col min="8455" max="8704" width="9" style="4"/>
    <col min="8705" max="8705" width="19.125" style="4" customWidth="1"/>
    <col min="8706" max="8706" width="12.625" style="4" customWidth="1"/>
    <col min="8707" max="8707" width="14.5" style="4" customWidth="1"/>
    <col min="8708" max="8708" width="16.625" style="4" customWidth="1"/>
    <col min="8709" max="8709" width="10.75" style="4" customWidth="1"/>
    <col min="8710" max="8710" width="16" style="4" customWidth="1"/>
    <col min="8711" max="8960" width="9" style="4"/>
    <col min="8961" max="8961" width="19.125" style="4" customWidth="1"/>
    <col min="8962" max="8962" width="12.625" style="4" customWidth="1"/>
    <col min="8963" max="8963" width="14.5" style="4" customWidth="1"/>
    <col min="8964" max="8964" width="16.625" style="4" customWidth="1"/>
    <col min="8965" max="8965" width="10.75" style="4" customWidth="1"/>
    <col min="8966" max="8966" width="16" style="4" customWidth="1"/>
    <col min="8967" max="9216" width="9" style="4"/>
    <col min="9217" max="9217" width="19.125" style="4" customWidth="1"/>
    <col min="9218" max="9218" width="12.625" style="4" customWidth="1"/>
    <col min="9219" max="9219" width="14.5" style="4" customWidth="1"/>
    <col min="9220" max="9220" width="16.625" style="4" customWidth="1"/>
    <col min="9221" max="9221" width="10.75" style="4" customWidth="1"/>
    <col min="9222" max="9222" width="16" style="4" customWidth="1"/>
    <col min="9223" max="9472" width="9" style="4"/>
    <col min="9473" max="9473" width="19.125" style="4" customWidth="1"/>
    <col min="9474" max="9474" width="12.625" style="4" customWidth="1"/>
    <col min="9475" max="9475" width="14.5" style="4" customWidth="1"/>
    <col min="9476" max="9476" width="16.625" style="4" customWidth="1"/>
    <col min="9477" max="9477" width="10.75" style="4" customWidth="1"/>
    <col min="9478" max="9478" width="16" style="4" customWidth="1"/>
    <col min="9479" max="9728" width="9" style="4"/>
    <col min="9729" max="9729" width="19.125" style="4" customWidth="1"/>
    <col min="9730" max="9730" width="12.625" style="4" customWidth="1"/>
    <col min="9731" max="9731" width="14.5" style="4" customWidth="1"/>
    <col min="9732" max="9732" width="16.625" style="4" customWidth="1"/>
    <col min="9733" max="9733" width="10.75" style="4" customWidth="1"/>
    <col min="9734" max="9734" width="16" style="4" customWidth="1"/>
    <col min="9735" max="9984" width="9" style="4"/>
    <col min="9985" max="9985" width="19.125" style="4" customWidth="1"/>
    <col min="9986" max="9986" width="12.625" style="4" customWidth="1"/>
    <col min="9987" max="9987" width="14.5" style="4" customWidth="1"/>
    <col min="9988" max="9988" width="16.625" style="4" customWidth="1"/>
    <col min="9989" max="9989" width="10.75" style="4" customWidth="1"/>
    <col min="9990" max="9990" width="16" style="4" customWidth="1"/>
    <col min="9991" max="10240" width="9" style="4"/>
    <col min="10241" max="10241" width="19.125" style="4" customWidth="1"/>
    <col min="10242" max="10242" width="12.625" style="4" customWidth="1"/>
    <col min="10243" max="10243" width="14.5" style="4" customWidth="1"/>
    <col min="10244" max="10244" width="16.625" style="4" customWidth="1"/>
    <col min="10245" max="10245" width="10.75" style="4" customWidth="1"/>
    <col min="10246" max="10246" width="16" style="4" customWidth="1"/>
    <col min="10247" max="10496" width="9" style="4"/>
    <col min="10497" max="10497" width="19.125" style="4" customWidth="1"/>
    <col min="10498" max="10498" width="12.625" style="4" customWidth="1"/>
    <col min="10499" max="10499" width="14.5" style="4" customWidth="1"/>
    <col min="10500" max="10500" width="16.625" style="4" customWidth="1"/>
    <col min="10501" max="10501" width="10.75" style="4" customWidth="1"/>
    <col min="10502" max="10502" width="16" style="4" customWidth="1"/>
    <col min="10503" max="10752" width="9" style="4"/>
    <col min="10753" max="10753" width="19.125" style="4" customWidth="1"/>
    <col min="10754" max="10754" width="12.625" style="4" customWidth="1"/>
    <col min="10755" max="10755" width="14.5" style="4" customWidth="1"/>
    <col min="10756" max="10756" width="16.625" style="4" customWidth="1"/>
    <col min="10757" max="10757" width="10.75" style="4" customWidth="1"/>
    <col min="10758" max="10758" width="16" style="4" customWidth="1"/>
    <col min="10759" max="11008" width="9" style="4"/>
    <col min="11009" max="11009" width="19.125" style="4" customWidth="1"/>
    <col min="11010" max="11010" width="12.625" style="4" customWidth="1"/>
    <col min="11011" max="11011" width="14.5" style="4" customWidth="1"/>
    <col min="11012" max="11012" width="16.625" style="4" customWidth="1"/>
    <col min="11013" max="11013" width="10.75" style="4" customWidth="1"/>
    <col min="11014" max="11014" width="16" style="4" customWidth="1"/>
    <col min="11015" max="11264" width="9" style="4"/>
    <col min="11265" max="11265" width="19.125" style="4" customWidth="1"/>
    <col min="11266" max="11266" width="12.625" style="4" customWidth="1"/>
    <col min="11267" max="11267" width="14.5" style="4" customWidth="1"/>
    <col min="11268" max="11268" width="16.625" style="4" customWidth="1"/>
    <col min="11269" max="11269" width="10.75" style="4" customWidth="1"/>
    <col min="11270" max="11270" width="16" style="4" customWidth="1"/>
    <col min="11271" max="11520" width="9" style="4"/>
    <col min="11521" max="11521" width="19.125" style="4" customWidth="1"/>
    <col min="11522" max="11522" width="12.625" style="4" customWidth="1"/>
    <col min="11523" max="11523" width="14.5" style="4" customWidth="1"/>
    <col min="11524" max="11524" width="16.625" style="4" customWidth="1"/>
    <col min="11525" max="11525" width="10.75" style="4" customWidth="1"/>
    <col min="11526" max="11526" width="16" style="4" customWidth="1"/>
    <col min="11527" max="11776" width="9" style="4"/>
    <col min="11777" max="11777" width="19.125" style="4" customWidth="1"/>
    <col min="11778" max="11778" width="12.625" style="4" customWidth="1"/>
    <col min="11779" max="11779" width="14.5" style="4" customWidth="1"/>
    <col min="11780" max="11780" width="16.625" style="4" customWidth="1"/>
    <col min="11781" max="11781" width="10.75" style="4" customWidth="1"/>
    <col min="11782" max="11782" width="16" style="4" customWidth="1"/>
    <col min="11783" max="12032" width="9" style="4"/>
    <col min="12033" max="12033" width="19.125" style="4" customWidth="1"/>
    <col min="12034" max="12034" width="12.625" style="4" customWidth="1"/>
    <col min="12035" max="12035" width="14.5" style="4" customWidth="1"/>
    <col min="12036" max="12036" width="16.625" style="4" customWidth="1"/>
    <col min="12037" max="12037" width="10.75" style="4" customWidth="1"/>
    <col min="12038" max="12038" width="16" style="4" customWidth="1"/>
    <col min="12039" max="12288" width="9" style="4"/>
    <col min="12289" max="12289" width="19.125" style="4" customWidth="1"/>
    <col min="12290" max="12290" width="12.625" style="4" customWidth="1"/>
    <col min="12291" max="12291" width="14.5" style="4" customWidth="1"/>
    <col min="12292" max="12292" width="16.625" style="4" customWidth="1"/>
    <col min="12293" max="12293" width="10.75" style="4" customWidth="1"/>
    <col min="12294" max="12294" width="16" style="4" customWidth="1"/>
    <col min="12295" max="12544" width="9" style="4"/>
    <col min="12545" max="12545" width="19.125" style="4" customWidth="1"/>
    <col min="12546" max="12546" width="12.625" style="4" customWidth="1"/>
    <col min="12547" max="12547" width="14.5" style="4" customWidth="1"/>
    <col min="12548" max="12548" width="16.625" style="4" customWidth="1"/>
    <col min="12549" max="12549" width="10.75" style="4" customWidth="1"/>
    <col min="12550" max="12550" width="16" style="4" customWidth="1"/>
    <col min="12551" max="12800" width="9" style="4"/>
    <col min="12801" max="12801" width="19.125" style="4" customWidth="1"/>
    <col min="12802" max="12802" width="12.625" style="4" customWidth="1"/>
    <col min="12803" max="12803" width="14.5" style="4" customWidth="1"/>
    <col min="12804" max="12804" width="16.625" style="4" customWidth="1"/>
    <col min="12805" max="12805" width="10.75" style="4" customWidth="1"/>
    <col min="12806" max="12806" width="16" style="4" customWidth="1"/>
    <col min="12807" max="13056" width="9" style="4"/>
    <col min="13057" max="13057" width="19.125" style="4" customWidth="1"/>
    <col min="13058" max="13058" width="12.625" style="4" customWidth="1"/>
    <col min="13059" max="13059" width="14.5" style="4" customWidth="1"/>
    <col min="13060" max="13060" width="16.625" style="4" customWidth="1"/>
    <col min="13061" max="13061" width="10.75" style="4" customWidth="1"/>
    <col min="13062" max="13062" width="16" style="4" customWidth="1"/>
    <col min="13063" max="13312" width="9" style="4"/>
    <col min="13313" max="13313" width="19.125" style="4" customWidth="1"/>
    <col min="13314" max="13314" width="12.625" style="4" customWidth="1"/>
    <col min="13315" max="13315" width="14.5" style="4" customWidth="1"/>
    <col min="13316" max="13316" width="16.625" style="4" customWidth="1"/>
    <col min="13317" max="13317" width="10.75" style="4" customWidth="1"/>
    <col min="13318" max="13318" width="16" style="4" customWidth="1"/>
    <col min="13319" max="13568" width="9" style="4"/>
    <col min="13569" max="13569" width="19.125" style="4" customWidth="1"/>
    <col min="13570" max="13570" width="12.625" style="4" customWidth="1"/>
    <col min="13571" max="13571" width="14.5" style="4" customWidth="1"/>
    <col min="13572" max="13572" width="16.625" style="4" customWidth="1"/>
    <col min="13573" max="13573" width="10.75" style="4" customWidth="1"/>
    <col min="13574" max="13574" width="16" style="4" customWidth="1"/>
    <col min="13575" max="13824" width="9" style="4"/>
    <col min="13825" max="13825" width="19.125" style="4" customWidth="1"/>
    <col min="13826" max="13826" width="12.625" style="4" customWidth="1"/>
    <col min="13827" max="13827" width="14.5" style="4" customWidth="1"/>
    <col min="13828" max="13828" width="16.625" style="4" customWidth="1"/>
    <col min="13829" max="13829" width="10.75" style="4" customWidth="1"/>
    <col min="13830" max="13830" width="16" style="4" customWidth="1"/>
    <col min="13831" max="14080" width="9" style="4"/>
    <col min="14081" max="14081" width="19.125" style="4" customWidth="1"/>
    <col min="14082" max="14082" width="12.625" style="4" customWidth="1"/>
    <col min="14083" max="14083" width="14.5" style="4" customWidth="1"/>
    <col min="14084" max="14084" width="16.625" style="4" customWidth="1"/>
    <col min="14085" max="14085" width="10.75" style="4" customWidth="1"/>
    <col min="14086" max="14086" width="16" style="4" customWidth="1"/>
    <col min="14087" max="14336" width="9" style="4"/>
    <col min="14337" max="14337" width="19.125" style="4" customWidth="1"/>
    <col min="14338" max="14338" width="12.625" style="4" customWidth="1"/>
    <col min="14339" max="14339" width="14.5" style="4" customWidth="1"/>
    <col min="14340" max="14340" width="16.625" style="4" customWidth="1"/>
    <col min="14341" max="14341" width="10.75" style="4" customWidth="1"/>
    <col min="14342" max="14342" width="16" style="4" customWidth="1"/>
    <col min="14343" max="14592" width="9" style="4"/>
    <col min="14593" max="14593" width="19.125" style="4" customWidth="1"/>
    <col min="14594" max="14594" width="12.625" style="4" customWidth="1"/>
    <col min="14595" max="14595" width="14.5" style="4" customWidth="1"/>
    <col min="14596" max="14596" width="16.625" style="4" customWidth="1"/>
    <col min="14597" max="14597" width="10.75" style="4" customWidth="1"/>
    <col min="14598" max="14598" width="16" style="4" customWidth="1"/>
    <col min="14599" max="14848" width="9" style="4"/>
    <col min="14849" max="14849" width="19.125" style="4" customWidth="1"/>
    <col min="14850" max="14850" width="12.625" style="4" customWidth="1"/>
    <col min="14851" max="14851" width="14.5" style="4" customWidth="1"/>
    <col min="14852" max="14852" width="16.625" style="4" customWidth="1"/>
    <col min="14853" max="14853" width="10.75" style="4" customWidth="1"/>
    <col min="14854" max="14854" width="16" style="4" customWidth="1"/>
    <col min="14855" max="15104" width="9" style="4"/>
    <col min="15105" max="15105" width="19.125" style="4" customWidth="1"/>
    <col min="15106" max="15106" width="12.625" style="4" customWidth="1"/>
    <col min="15107" max="15107" width="14.5" style="4" customWidth="1"/>
    <col min="15108" max="15108" width="16.625" style="4" customWidth="1"/>
    <col min="15109" max="15109" width="10.75" style="4" customWidth="1"/>
    <col min="15110" max="15110" width="16" style="4" customWidth="1"/>
    <col min="15111" max="15360" width="9" style="4"/>
    <col min="15361" max="15361" width="19.125" style="4" customWidth="1"/>
    <col min="15362" max="15362" width="12.625" style="4" customWidth="1"/>
    <col min="15363" max="15363" width="14.5" style="4" customWidth="1"/>
    <col min="15364" max="15364" width="16.625" style="4" customWidth="1"/>
    <col min="15365" max="15365" width="10.75" style="4" customWidth="1"/>
    <col min="15366" max="15366" width="16" style="4" customWidth="1"/>
    <col min="15367" max="15616" width="9" style="4"/>
    <col min="15617" max="15617" width="19.125" style="4" customWidth="1"/>
    <col min="15618" max="15618" width="12.625" style="4" customWidth="1"/>
    <col min="15619" max="15619" width="14.5" style="4" customWidth="1"/>
    <col min="15620" max="15620" width="16.625" style="4" customWidth="1"/>
    <col min="15621" max="15621" width="10.75" style="4" customWidth="1"/>
    <col min="15622" max="15622" width="16" style="4" customWidth="1"/>
    <col min="15623" max="15872" width="9" style="4"/>
    <col min="15873" max="15873" width="19.125" style="4" customWidth="1"/>
    <col min="15874" max="15874" width="12.625" style="4" customWidth="1"/>
    <col min="15875" max="15875" width="14.5" style="4" customWidth="1"/>
    <col min="15876" max="15876" width="16.625" style="4" customWidth="1"/>
    <col min="15877" max="15877" width="10.75" style="4" customWidth="1"/>
    <col min="15878" max="15878" width="16" style="4" customWidth="1"/>
    <col min="15879" max="16128" width="9" style="4"/>
    <col min="16129" max="16129" width="19.125" style="4" customWidth="1"/>
    <col min="16130" max="16130" width="12.625" style="4" customWidth="1"/>
    <col min="16131" max="16131" width="14.5" style="4" customWidth="1"/>
    <col min="16132" max="16132" width="16.625" style="4" customWidth="1"/>
    <col min="16133" max="16133" width="10.75" style="4" customWidth="1"/>
    <col min="16134" max="16134" width="16" style="4" customWidth="1"/>
    <col min="16135" max="16384" width="9" style="4"/>
  </cols>
  <sheetData>
    <row r="1" spans="6:6">
      <c r="F1" s="37" t="s">
        <v>1393</v>
      </c>
    </row>
    <row r="2" ht="24.75" spans="1:6">
      <c r="A2" s="38" t="s">
        <v>1394</v>
      </c>
      <c r="B2" s="38"/>
      <c r="C2" s="38"/>
      <c r="D2" s="38"/>
      <c r="E2" s="38"/>
      <c r="F2" s="38"/>
    </row>
    <row r="3" ht="26.1" customHeight="1" spans="1:6">
      <c r="A3" s="39" t="s">
        <v>2</v>
      </c>
      <c r="B3" s="39"/>
      <c r="C3" s="39"/>
      <c r="D3" s="40"/>
      <c r="E3" s="41"/>
      <c r="F3" s="42" t="s">
        <v>45</v>
      </c>
    </row>
    <row r="4" ht="18" spans="1:6">
      <c r="A4" s="43" t="s">
        <v>3</v>
      </c>
      <c r="B4" s="44"/>
      <c r="C4" s="44"/>
      <c r="D4" s="45" t="s">
        <v>1395</v>
      </c>
      <c r="E4" s="45"/>
      <c r="F4" s="45"/>
    </row>
    <row r="5" ht="59.25" customHeight="1" spans="1:6">
      <c r="A5" s="46" t="s">
        <v>46</v>
      </c>
      <c r="B5" s="47" t="s">
        <v>5</v>
      </c>
      <c r="C5" s="45" t="s">
        <v>6</v>
      </c>
      <c r="D5" s="46" t="s">
        <v>4</v>
      </c>
      <c r="E5" s="47" t="s">
        <v>5</v>
      </c>
      <c r="F5" s="45" t="s">
        <v>6</v>
      </c>
    </row>
    <row r="6" ht="59.25" customHeight="1" spans="1:6">
      <c r="A6" s="48" t="s">
        <v>1396</v>
      </c>
      <c r="B6" s="49">
        <v>0</v>
      </c>
      <c r="C6" s="50"/>
      <c r="D6" s="51" t="s">
        <v>1397</v>
      </c>
      <c r="E6" s="52">
        <v>160</v>
      </c>
      <c r="F6" s="51" t="s">
        <v>1398</v>
      </c>
    </row>
    <row r="7" ht="59.25" customHeight="1" spans="1:6">
      <c r="A7" s="53" t="s">
        <v>1399</v>
      </c>
      <c r="B7" s="54">
        <v>10</v>
      </c>
      <c r="C7" s="55" t="s">
        <v>1400</v>
      </c>
      <c r="D7" s="48" t="s">
        <v>1166</v>
      </c>
      <c r="E7" s="49">
        <v>150</v>
      </c>
      <c r="F7" s="48" t="s">
        <v>1401</v>
      </c>
    </row>
    <row r="8" ht="51.75" spans="1:6">
      <c r="A8" s="48" t="s">
        <v>1402</v>
      </c>
      <c r="B8" s="49">
        <v>300</v>
      </c>
      <c r="C8" s="55" t="s">
        <v>1403</v>
      </c>
      <c r="D8" s="56"/>
      <c r="E8" s="49"/>
      <c r="F8" s="56"/>
    </row>
    <row r="9" ht="59.25" customHeight="1" spans="1:6">
      <c r="A9" s="48" t="s">
        <v>1404</v>
      </c>
      <c r="B9" s="49">
        <f>SUM(B6:B8)</f>
        <v>310</v>
      </c>
      <c r="C9" s="55"/>
      <c r="D9" s="48" t="s">
        <v>1405</v>
      </c>
      <c r="E9" s="49">
        <f>SUM(E6:E8)</f>
        <v>310</v>
      </c>
      <c r="F9" s="57"/>
    </row>
    <row r="10" ht="59.25" customHeight="1" spans="1:6">
      <c r="A10" s="48" t="s">
        <v>1406</v>
      </c>
      <c r="B10" s="58">
        <f>B9</f>
        <v>310</v>
      </c>
      <c r="C10" s="43"/>
      <c r="D10" s="48" t="s">
        <v>1407</v>
      </c>
      <c r="E10" s="58">
        <f>SUM(E6:E8)</f>
        <v>310</v>
      </c>
      <c r="F10" s="59"/>
    </row>
  </sheetData>
  <mergeCells count="4">
    <mergeCell ref="A2:F2"/>
    <mergeCell ref="A3:C3"/>
    <mergeCell ref="A4:C4"/>
    <mergeCell ref="D4:F4"/>
  </mergeCells>
  <printOptions horizontalCentered="1"/>
  <pageMargins left="0.357638888888889" right="0.357638888888889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8" sqref="C8"/>
    </sheetView>
  </sheetViews>
  <sheetFormatPr defaultColWidth="9" defaultRowHeight="17.25" outlineLevelCol="5"/>
  <cols>
    <col min="1" max="1" width="17.5" style="35" customWidth="1"/>
    <col min="2" max="2" width="17.375" style="36" customWidth="1"/>
    <col min="3" max="3" width="22.875" style="35" customWidth="1"/>
    <col min="4" max="4" width="15.375" style="35" customWidth="1"/>
    <col min="5" max="5" width="17.125" style="36" customWidth="1"/>
    <col min="6" max="6" width="18.125" style="35" customWidth="1"/>
    <col min="7" max="256" width="9" style="4"/>
    <col min="257" max="257" width="19.125" style="4" customWidth="1"/>
    <col min="258" max="258" width="12.625" style="4" customWidth="1"/>
    <col min="259" max="259" width="14.5" style="4" customWidth="1"/>
    <col min="260" max="260" width="16.625" style="4" customWidth="1"/>
    <col min="261" max="261" width="10.75" style="4" customWidth="1"/>
    <col min="262" max="262" width="16" style="4" customWidth="1"/>
    <col min="263" max="512" width="9" style="4"/>
    <col min="513" max="513" width="19.125" style="4" customWidth="1"/>
    <col min="514" max="514" width="12.625" style="4" customWidth="1"/>
    <col min="515" max="515" width="14.5" style="4" customWidth="1"/>
    <col min="516" max="516" width="16.625" style="4" customWidth="1"/>
    <col min="517" max="517" width="10.75" style="4" customWidth="1"/>
    <col min="518" max="518" width="16" style="4" customWidth="1"/>
    <col min="519" max="768" width="9" style="4"/>
    <col min="769" max="769" width="19.125" style="4" customWidth="1"/>
    <col min="770" max="770" width="12.625" style="4" customWidth="1"/>
    <col min="771" max="771" width="14.5" style="4" customWidth="1"/>
    <col min="772" max="772" width="16.625" style="4" customWidth="1"/>
    <col min="773" max="773" width="10.75" style="4" customWidth="1"/>
    <col min="774" max="774" width="16" style="4" customWidth="1"/>
    <col min="775" max="1024" width="9" style="4"/>
    <col min="1025" max="1025" width="19.125" style="4" customWidth="1"/>
    <col min="1026" max="1026" width="12.625" style="4" customWidth="1"/>
    <col min="1027" max="1027" width="14.5" style="4" customWidth="1"/>
    <col min="1028" max="1028" width="16.625" style="4" customWidth="1"/>
    <col min="1029" max="1029" width="10.75" style="4" customWidth="1"/>
    <col min="1030" max="1030" width="16" style="4" customWidth="1"/>
    <col min="1031" max="1280" width="9" style="4"/>
    <col min="1281" max="1281" width="19.125" style="4" customWidth="1"/>
    <col min="1282" max="1282" width="12.625" style="4" customWidth="1"/>
    <col min="1283" max="1283" width="14.5" style="4" customWidth="1"/>
    <col min="1284" max="1284" width="16.625" style="4" customWidth="1"/>
    <col min="1285" max="1285" width="10.75" style="4" customWidth="1"/>
    <col min="1286" max="1286" width="16" style="4" customWidth="1"/>
    <col min="1287" max="1536" width="9" style="4"/>
    <col min="1537" max="1537" width="19.125" style="4" customWidth="1"/>
    <col min="1538" max="1538" width="12.625" style="4" customWidth="1"/>
    <col min="1539" max="1539" width="14.5" style="4" customWidth="1"/>
    <col min="1540" max="1540" width="16.625" style="4" customWidth="1"/>
    <col min="1541" max="1541" width="10.75" style="4" customWidth="1"/>
    <col min="1542" max="1542" width="16" style="4" customWidth="1"/>
    <col min="1543" max="1792" width="9" style="4"/>
    <col min="1793" max="1793" width="19.125" style="4" customWidth="1"/>
    <col min="1794" max="1794" width="12.625" style="4" customWidth="1"/>
    <col min="1795" max="1795" width="14.5" style="4" customWidth="1"/>
    <col min="1796" max="1796" width="16.625" style="4" customWidth="1"/>
    <col min="1797" max="1797" width="10.75" style="4" customWidth="1"/>
    <col min="1798" max="1798" width="16" style="4" customWidth="1"/>
    <col min="1799" max="2048" width="9" style="4"/>
    <col min="2049" max="2049" width="19.125" style="4" customWidth="1"/>
    <col min="2050" max="2050" width="12.625" style="4" customWidth="1"/>
    <col min="2051" max="2051" width="14.5" style="4" customWidth="1"/>
    <col min="2052" max="2052" width="16.625" style="4" customWidth="1"/>
    <col min="2053" max="2053" width="10.75" style="4" customWidth="1"/>
    <col min="2054" max="2054" width="16" style="4" customWidth="1"/>
    <col min="2055" max="2304" width="9" style="4"/>
    <col min="2305" max="2305" width="19.125" style="4" customWidth="1"/>
    <col min="2306" max="2306" width="12.625" style="4" customWidth="1"/>
    <col min="2307" max="2307" width="14.5" style="4" customWidth="1"/>
    <col min="2308" max="2308" width="16.625" style="4" customWidth="1"/>
    <col min="2309" max="2309" width="10.75" style="4" customWidth="1"/>
    <col min="2310" max="2310" width="16" style="4" customWidth="1"/>
    <col min="2311" max="2560" width="9" style="4"/>
    <col min="2561" max="2561" width="19.125" style="4" customWidth="1"/>
    <col min="2562" max="2562" width="12.625" style="4" customWidth="1"/>
    <col min="2563" max="2563" width="14.5" style="4" customWidth="1"/>
    <col min="2564" max="2564" width="16.625" style="4" customWidth="1"/>
    <col min="2565" max="2565" width="10.75" style="4" customWidth="1"/>
    <col min="2566" max="2566" width="16" style="4" customWidth="1"/>
    <col min="2567" max="2816" width="9" style="4"/>
    <col min="2817" max="2817" width="19.125" style="4" customWidth="1"/>
    <col min="2818" max="2818" width="12.625" style="4" customWidth="1"/>
    <col min="2819" max="2819" width="14.5" style="4" customWidth="1"/>
    <col min="2820" max="2820" width="16.625" style="4" customWidth="1"/>
    <col min="2821" max="2821" width="10.75" style="4" customWidth="1"/>
    <col min="2822" max="2822" width="16" style="4" customWidth="1"/>
    <col min="2823" max="3072" width="9" style="4"/>
    <col min="3073" max="3073" width="19.125" style="4" customWidth="1"/>
    <col min="3074" max="3074" width="12.625" style="4" customWidth="1"/>
    <col min="3075" max="3075" width="14.5" style="4" customWidth="1"/>
    <col min="3076" max="3076" width="16.625" style="4" customWidth="1"/>
    <col min="3077" max="3077" width="10.75" style="4" customWidth="1"/>
    <col min="3078" max="3078" width="16" style="4" customWidth="1"/>
    <col min="3079" max="3328" width="9" style="4"/>
    <col min="3329" max="3329" width="19.125" style="4" customWidth="1"/>
    <col min="3330" max="3330" width="12.625" style="4" customWidth="1"/>
    <col min="3331" max="3331" width="14.5" style="4" customWidth="1"/>
    <col min="3332" max="3332" width="16.625" style="4" customWidth="1"/>
    <col min="3333" max="3333" width="10.75" style="4" customWidth="1"/>
    <col min="3334" max="3334" width="16" style="4" customWidth="1"/>
    <col min="3335" max="3584" width="9" style="4"/>
    <col min="3585" max="3585" width="19.125" style="4" customWidth="1"/>
    <col min="3586" max="3586" width="12.625" style="4" customWidth="1"/>
    <col min="3587" max="3587" width="14.5" style="4" customWidth="1"/>
    <col min="3588" max="3588" width="16.625" style="4" customWidth="1"/>
    <col min="3589" max="3589" width="10.75" style="4" customWidth="1"/>
    <col min="3590" max="3590" width="16" style="4" customWidth="1"/>
    <col min="3591" max="3840" width="9" style="4"/>
    <col min="3841" max="3841" width="19.125" style="4" customWidth="1"/>
    <col min="3842" max="3842" width="12.625" style="4" customWidth="1"/>
    <col min="3843" max="3843" width="14.5" style="4" customWidth="1"/>
    <col min="3844" max="3844" width="16.625" style="4" customWidth="1"/>
    <col min="3845" max="3845" width="10.75" style="4" customWidth="1"/>
    <col min="3846" max="3846" width="16" style="4" customWidth="1"/>
    <col min="3847" max="4096" width="9" style="4"/>
    <col min="4097" max="4097" width="19.125" style="4" customWidth="1"/>
    <col min="4098" max="4098" width="12.625" style="4" customWidth="1"/>
    <col min="4099" max="4099" width="14.5" style="4" customWidth="1"/>
    <col min="4100" max="4100" width="16.625" style="4" customWidth="1"/>
    <col min="4101" max="4101" width="10.75" style="4" customWidth="1"/>
    <col min="4102" max="4102" width="16" style="4" customWidth="1"/>
    <col min="4103" max="4352" width="9" style="4"/>
    <col min="4353" max="4353" width="19.125" style="4" customWidth="1"/>
    <col min="4354" max="4354" width="12.625" style="4" customWidth="1"/>
    <col min="4355" max="4355" width="14.5" style="4" customWidth="1"/>
    <col min="4356" max="4356" width="16.625" style="4" customWidth="1"/>
    <col min="4357" max="4357" width="10.75" style="4" customWidth="1"/>
    <col min="4358" max="4358" width="16" style="4" customWidth="1"/>
    <col min="4359" max="4608" width="9" style="4"/>
    <col min="4609" max="4609" width="19.125" style="4" customWidth="1"/>
    <col min="4610" max="4610" width="12.625" style="4" customWidth="1"/>
    <col min="4611" max="4611" width="14.5" style="4" customWidth="1"/>
    <col min="4612" max="4612" width="16.625" style="4" customWidth="1"/>
    <col min="4613" max="4613" width="10.75" style="4" customWidth="1"/>
    <col min="4614" max="4614" width="16" style="4" customWidth="1"/>
    <col min="4615" max="4864" width="9" style="4"/>
    <col min="4865" max="4865" width="19.125" style="4" customWidth="1"/>
    <col min="4866" max="4866" width="12.625" style="4" customWidth="1"/>
    <col min="4867" max="4867" width="14.5" style="4" customWidth="1"/>
    <col min="4868" max="4868" width="16.625" style="4" customWidth="1"/>
    <col min="4869" max="4869" width="10.75" style="4" customWidth="1"/>
    <col min="4870" max="4870" width="16" style="4" customWidth="1"/>
    <col min="4871" max="5120" width="9" style="4"/>
    <col min="5121" max="5121" width="19.125" style="4" customWidth="1"/>
    <col min="5122" max="5122" width="12.625" style="4" customWidth="1"/>
    <col min="5123" max="5123" width="14.5" style="4" customWidth="1"/>
    <col min="5124" max="5124" width="16.625" style="4" customWidth="1"/>
    <col min="5125" max="5125" width="10.75" style="4" customWidth="1"/>
    <col min="5126" max="5126" width="16" style="4" customWidth="1"/>
    <col min="5127" max="5376" width="9" style="4"/>
    <col min="5377" max="5377" width="19.125" style="4" customWidth="1"/>
    <col min="5378" max="5378" width="12.625" style="4" customWidth="1"/>
    <col min="5379" max="5379" width="14.5" style="4" customWidth="1"/>
    <col min="5380" max="5380" width="16.625" style="4" customWidth="1"/>
    <col min="5381" max="5381" width="10.75" style="4" customWidth="1"/>
    <col min="5382" max="5382" width="16" style="4" customWidth="1"/>
    <col min="5383" max="5632" width="9" style="4"/>
    <col min="5633" max="5633" width="19.125" style="4" customWidth="1"/>
    <col min="5634" max="5634" width="12.625" style="4" customWidth="1"/>
    <col min="5635" max="5635" width="14.5" style="4" customWidth="1"/>
    <col min="5636" max="5636" width="16.625" style="4" customWidth="1"/>
    <col min="5637" max="5637" width="10.75" style="4" customWidth="1"/>
    <col min="5638" max="5638" width="16" style="4" customWidth="1"/>
    <col min="5639" max="5888" width="9" style="4"/>
    <col min="5889" max="5889" width="19.125" style="4" customWidth="1"/>
    <col min="5890" max="5890" width="12.625" style="4" customWidth="1"/>
    <col min="5891" max="5891" width="14.5" style="4" customWidth="1"/>
    <col min="5892" max="5892" width="16.625" style="4" customWidth="1"/>
    <col min="5893" max="5893" width="10.75" style="4" customWidth="1"/>
    <col min="5894" max="5894" width="16" style="4" customWidth="1"/>
    <col min="5895" max="6144" width="9" style="4"/>
    <col min="6145" max="6145" width="19.125" style="4" customWidth="1"/>
    <col min="6146" max="6146" width="12.625" style="4" customWidth="1"/>
    <col min="6147" max="6147" width="14.5" style="4" customWidth="1"/>
    <col min="6148" max="6148" width="16.625" style="4" customWidth="1"/>
    <col min="6149" max="6149" width="10.75" style="4" customWidth="1"/>
    <col min="6150" max="6150" width="16" style="4" customWidth="1"/>
    <col min="6151" max="6400" width="9" style="4"/>
    <col min="6401" max="6401" width="19.125" style="4" customWidth="1"/>
    <col min="6402" max="6402" width="12.625" style="4" customWidth="1"/>
    <col min="6403" max="6403" width="14.5" style="4" customWidth="1"/>
    <col min="6404" max="6404" width="16.625" style="4" customWidth="1"/>
    <col min="6405" max="6405" width="10.75" style="4" customWidth="1"/>
    <col min="6406" max="6406" width="16" style="4" customWidth="1"/>
    <col min="6407" max="6656" width="9" style="4"/>
    <col min="6657" max="6657" width="19.125" style="4" customWidth="1"/>
    <col min="6658" max="6658" width="12.625" style="4" customWidth="1"/>
    <col min="6659" max="6659" width="14.5" style="4" customWidth="1"/>
    <col min="6660" max="6660" width="16.625" style="4" customWidth="1"/>
    <col min="6661" max="6661" width="10.75" style="4" customWidth="1"/>
    <col min="6662" max="6662" width="16" style="4" customWidth="1"/>
    <col min="6663" max="6912" width="9" style="4"/>
    <col min="6913" max="6913" width="19.125" style="4" customWidth="1"/>
    <col min="6914" max="6914" width="12.625" style="4" customWidth="1"/>
    <col min="6915" max="6915" width="14.5" style="4" customWidth="1"/>
    <col min="6916" max="6916" width="16.625" style="4" customWidth="1"/>
    <col min="6917" max="6917" width="10.75" style="4" customWidth="1"/>
    <col min="6918" max="6918" width="16" style="4" customWidth="1"/>
    <col min="6919" max="7168" width="9" style="4"/>
    <col min="7169" max="7169" width="19.125" style="4" customWidth="1"/>
    <col min="7170" max="7170" width="12.625" style="4" customWidth="1"/>
    <col min="7171" max="7171" width="14.5" style="4" customWidth="1"/>
    <col min="7172" max="7172" width="16.625" style="4" customWidth="1"/>
    <col min="7173" max="7173" width="10.75" style="4" customWidth="1"/>
    <col min="7174" max="7174" width="16" style="4" customWidth="1"/>
    <col min="7175" max="7424" width="9" style="4"/>
    <col min="7425" max="7425" width="19.125" style="4" customWidth="1"/>
    <col min="7426" max="7426" width="12.625" style="4" customWidth="1"/>
    <col min="7427" max="7427" width="14.5" style="4" customWidth="1"/>
    <col min="7428" max="7428" width="16.625" style="4" customWidth="1"/>
    <col min="7429" max="7429" width="10.75" style="4" customWidth="1"/>
    <col min="7430" max="7430" width="16" style="4" customWidth="1"/>
    <col min="7431" max="7680" width="9" style="4"/>
    <col min="7681" max="7681" width="19.125" style="4" customWidth="1"/>
    <col min="7682" max="7682" width="12.625" style="4" customWidth="1"/>
    <col min="7683" max="7683" width="14.5" style="4" customWidth="1"/>
    <col min="7684" max="7684" width="16.625" style="4" customWidth="1"/>
    <col min="7685" max="7685" width="10.75" style="4" customWidth="1"/>
    <col min="7686" max="7686" width="16" style="4" customWidth="1"/>
    <col min="7687" max="7936" width="9" style="4"/>
    <col min="7937" max="7937" width="19.125" style="4" customWidth="1"/>
    <col min="7938" max="7938" width="12.625" style="4" customWidth="1"/>
    <col min="7939" max="7939" width="14.5" style="4" customWidth="1"/>
    <col min="7940" max="7940" width="16.625" style="4" customWidth="1"/>
    <col min="7941" max="7941" width="10.75" style="4" customWidth="1"/>
    <col min="7942" max="7942" width="16" style="4" customWidth="1"/>
    <col min="7943" max="8192" width="9" style="4"/>
    <col min="8193" max="8193" width="19.125" style="4" customWidth="1"/>
    <col min="8194" max="8194" width="12.625" style="4" customWidth="1"/>
    <col min="8195" max="8195" width="14.5" style="4" customWidth="1"/>
    <col min="8196" max="8196" width="16.625" style="4" customWidth="1"/>
    <col min="8197" max="8197" width="10.75" style="4" customWidth="1"/>
    <col min="8198" max="8198" width="16" style="4" customWidth="1"/>
    <col min="8199" max="8448" width="9" style="4"/>
    <col min="8449" max="8449" width="19.125" style="4" customWidth="1"/>
    <col min="8450" max="8450" width="12.625" style="4" customWidth="1"/>
    <col min="8451" max="8451" width="14.5" style="4" customWidth="1"/>
    <col min="8452" max="8452" width="16.625" style="4" customWidth="1"/>
    <col min="8453" max="8453" width="10.75" style="4" customWidth="1"/>
    <col min="8454" max="8454" width="16" style="4" customWidth="1"/>
    <col min="8455" max="8704" width="9" style="4"/>
    <col min="8705" max="8705" width="19.125" style="4" customWidth="1"/>
    <col min="8706" max="8706" width="12.625" style="4" customWidth="1"/>
    <col min="8707" max="8707" width="14.5" style="4" customWidth="1"/>
    <col min="8708" max="8708" width="16.625" style="4" customWidth="1"/>
    <col min="8709" max="8709" width="10.75" style="4" customWidth="1"/>
    <col min="8710" max="8710" width="16" style="4" customWidth="1"/>
    <col min="8711" max="8960" width="9" style="4"/>
    <col min="8961" max="8961" width="19.125" style="4" customWidth="1"/>
    <col min="8962" max="8962" width="12.625" style="4" customWidth="1"/>
    <col min="8963" max="8963" width="14.5" style="4" customWidth="1"/>
    <col min="8964" max="8964" width="16.625" style="4" customWidth="1"/>
    <col min="8965" max="8965" width="10.75" style="4" customWidth="1"/>
    <col min="8966" max="8966" width="16" style="4" customWidth="1"/>
    <col min="8967" max="9216" width="9" style="4"/>
    <col min="9217" max="9217" width="19.125" style="4" customWidth="1"/>
    <col min="9218" max="9218" width="12.625" style="4" customWidth="1"/>
    <col min="9219" max="9219" width="14.5" style="4" customWidth="1"/>
    <col min="9220" max="9220" width="16.625" style="4" customWidth="1"/>
    <col min="9221" max="9221" width="10.75" style="4" customWidth="1"/>
    <col min="9222" max="9222" width="16" style="4" customWidth="1"/>
    <col min="9223" max="9472" width="9" style="4"/>
    <col min="9473" max="9473" width="19.125" style="4" customWidth="1"/>
    <col min="9474" max="9474" width="12.625" style="4" customWidth="1"/>
    <col min="9475" max="9475" width="14.5" style="4" customWidth="1"/>
    <col min="9476" max="9476" width="16.625" style="4" customWidth="1"/>
    <col min="9477" max="9477" width="10.75" style="4" customWidth="1"/>
    <col min="9478" max="9478" width="16" style="4" customWidth="1"/>
    <col min="9479" max="9728" width="9" style="4"/>
    <col min="9729" max="9729" width="19.125" style="4" customWidth="1"/>
    <col min="9730" max="9730" width="12.625" style="4" customWidth="1"/>
    <col min="9731" max="9731" width="14.5" style="4" customWidth="1"/>
    <col min="9732" max="9732" width="16.625" style="4" customWidth="1"/>
    <col min="9733" max="9733" width="10.75" style="4" customWidth="1"/>
    <col min="9734" max="9734" width="16" style="4" customWidth="1"/>
    <col min="9735" max="9984" width="9" style="4"/>
    <col min="9985" max="9985" width="19.125" style="4" customWidth="1"/>
    <col min="9986" max="9986" width="12.625" style="4" customWidth="1"/>
    <col min="9987" max="9987" width="14.5" style="4" customWidth="1"/>
    <col min="9988" max="9988" width="16.625" style="4" customWidth="1"/>
    <col min="9989" max="9989" width="10.75" style="4" customWidth="1"/>
    <col min="9990" max="9990" width="16" style="4" customWidth="1"/>
    <col min="9991" max="10240" width="9" style="4"/>
    <col min="10241" max="10241" width="19.125" style="4" customWidth="1"/>
    <col min="10242" max="10242" width="12.625" style="4" customWidth="1"/>
    <col min="10243" max="10243" width="14.5" style="4" customWidth="1"/>
    <col min="10244" max="10244" width="16.625" style="4" customWidth="1"/>
    <col min="10245" max="10245" width="10.75" style="4" customWidth="1"/>
    <col min="10246" max="10246" width="16" style="4" customWidth="1"/>
    <col min="10247" max="10496" width="9" style="4"/>
    <col min="10497" max="10497" width="19.125" style="4" customWidth="1"/>
    <col min="10498" max="10498" width="12.625" style="4" customWidth="1"/>
    <col min="10499" max="10499" width="14.5" style="4" customWidth="1"/>
    <col min="10500" max="10500" width="16.625" style="4" customWidth="1"/>
    <col min="10501" max="10501" width="10.75" style="4" customWidth="1"/>
    <col min="10502" max="10502" width="16" style="4" customWidth="1"/>
    <col min="10503" max="10752" width="9" style="4"/>
    <col min="10753" max="10753" width="19.125" style="4" customWidth="1"/>
    <col min="10754" max="10754" width="12.625" style="4" customWidth="1"/>
    <col min="10755" max="10755" width="14.5" style="4" customWidth="1"/>
    <col min="10756" max="10756" width="16.625" style="4" customWidth="1"/>
    <col min="10757" max="10757" width="10.75" style="4" customWidth="1"/>
    <col min="10758" max="10758" width="16" style="4" customWidth="1"/>
    <col min="10759" max="11008" width="9" style="4"/>
    <col min="11009" max="11009" width="19.125" style="4" customWidth="1"/>
    <col min="11010" max="11010" width="12.625" style="4" customWidth="1"/>
    <col min="11011" max="11011" width="14.5" style="4" customWidth="1"/>
    <col min="11012" max="11012" width="16.625" style="4" customWidth="1"/>
    <col min="11013" max="11013" width="10.75" style="4" customWidth="1"/>
    <col min="11014" max="11014" width="16" style="4" customWidth="1"/>
    <col min="11015" max="11264" width="9" style="4"/>
    <col min="11265" max="11265" width="19.125" style="4" customWidth="1"/>
    <col min="11266" max="11266" width="12.625" style="4" customWidth="1"/>
    <col min="11267" max="11267" width="14.5" style="4" customWidth="1"/>
    <col min="11268" max="11268" width="16.625" style="4" customWidth="1"/>
    <col min="11269" max="11269" width="10.75" style="4" customWidth="1"/>
    <col min="11270" max="11270" width="16" style="4" customWidth="1"/>
    <col min="11271" max="11520" width="9" style="4"/>
    <col min="11521" max="11521" width="19.125" style="4" customWidth="1"/>
    <col min="11522" max="11522" width="12.625" style="4" customWidth="1"/>
    <col min="11523" max="11523" width="14.5" style="4" customWidth="1"/>
    <col min="11524" max="11524" width="16.625" style="4" customWidth="1"/>
    <col min="11525" max="11525" width="10.75" style="4" customWidth="1"/>
    <col min="11526" max="11526" width="16" style="4" customWidth="1"/>
    <col min="11527" max="11776" width="9" style="4"/>
    <col min="11777" max="11777" width="19.125" style="4" customWidth="1"/>
    <col min="11778" max="11778" width="12.625" style="4" customWidth="1"/>
    <col min="11779" max="11779" width="14.5" style="4" customWidth="1"/>
    <col min="11780" max="11780" width="16.625" style="4" customWidth="1"/>
    <col min="11781" max="11781" width="10.75" style="4" customWidth="1"/>
    <col min="11782" max="11782" width="16" style="4" customWidth="1"/>
    <col min="11783" max="12032" width="9" style="4"/>
    <col min="12033" max="12033" width="19.125" style="4" customWidth="1"/>
    <col min="12034" max="12034" width="12.625" style="4" customWidth="1"/>
    <col min="12035" max="12035" width="14.5" style="4" customWidth="1"/>
    <col min="12036" max="12036" width="16.625" style="4" customWidth="1"/>
    <col min="12037" max="12037" width="10.75" style="4" customWidth="1"/>
    <col min="12038" max="12038" width="16" style="4" customWidth="1"/>
    <col min="12039" max="12288" width="9" style="4"/>
    <col min="12289" max="12289" width="19.125" style="4" customWidth="1"/>
    <col min="12290" max="12290" width="12.625" style="4" customWidth="1"/>
    <col min="12291" max="12291" width="14.5" style="4" customWidth="1"/>
    <col min="12292" max="12292" width="16.625" style="4" customWidth="1"/>
    <col min="12293" max="12293" width="10.75" style="4" customWidth="1"/>
    <col min="12294" max="12294" width="16" style="4" customWidth="1"/>
    <col min="12295" max="12544" width="9" style="4"/>
    <col min="12545" max="12545" width="19.125" style="4" customWidth="1"/>
    <col min="12546" max="12546" width="12.625" style="4" customWidth="1"/>
    <col min="12547" max="12547" width="14.5" style="4" customWidth="1"/>
    <col min="12548" max="12548" width="16.625" style="4" customWidth="1"/>
    <col min="12549" max="12549" width="10.75" style="4" customWidth="1"/>
    <col min="12550" max="12550" width="16" style="4" customWidth="1"/>
    <col min="12551" max="12800" width="9" style="4"/>
    <col min="12801" max="12801" width="19.125" style="4" customWidth="1"/>
    <col min="12802" max="12802" width="12.625" style="4" customWidth="1"/>
    <col min="12803" max="12803" width="14.5" style="4" customWidth="1"/>
    <col min="12804" max="12804" width="16.625" style="4" customWidth="1"/>
    <col min="12805" max="12805" width="10.75" style="4" customWidth="1"/>
    <col min="12806" max="12806" width="16" style="4" customWidth="1"/>
    <col min="12807" max="13056" width="9" style="4"/>
    <col min="13057" max="13057" width="19.125" style="4" customWidth="1"/>
    <col min="13058" max="13058" width="12.625" style="4" customWidth="1"/>
    <col min="13059" max="13059" width="14.5" style="4" customWidth="1"/>
    <col min="13060" max="13060" width="16.625" style="4" customWidth="1"/>
    <col min="13061" max="13061" width="10.75" style="4" customWidth="1"/>
    <col min="13062" max="13062" width="16" style="4" customWidth="1"/>
    <col min="13063" max="13312" width="9" style="4"/>
    <col min="13313" max="13313" width="19.125" style="4" customWidth="1"/>
    <col min="13314" max="13314" width="12.625" style="4" customWidth="1"/>
    <col min="13315" max="13315" width="14.5" style="4" customWidth="1"/>
    <col min="13316" max="13316" width="16.625" style="4" customWidth="1"/>
    <col min="13317" max="13317" width="10.75" style="4" customWidth="1"/>
    <col min="13318" max="13318" width="16" style="4" customWidth="1"/>
    <col min="13319" max="13568" width="9" style="4"/>
    <col min="13569" max="13569" width="19.125" style="4" customWidth="1"/>
    <col min="13570" max="13570" width="12.625" style="4" customWidth="1"/>
    <col min="13571" max="13571" width="14.5" style="4" customWidth="1"/>
    <col min="13572" max="13572" width="16.625" style="4" customWidth="1"/>
    <col min="13573" max="13573" width="10.75" style="4" customWidth="1"/>
    <col min="13574" max="13574" width="16" style="4" customWidth="1"/>
    <col min="13575" max="13824" width="9" style="4"/>
    <col min="13825" max="13825" width="19.125" style="4" customWidth="1"/>
    <col min="13826" max="13826" width="12.625" style="4" customWidth="1"/>
    <col min="13827" max="13827" width="14.5" style="4" customWidth="1"/>
    <col min="13828" max="13828" width="16.625" style="4" customWidth="1"/>
    <col min="13829" max="13829" width="10.75" style="4" customWidth="1"/>
    <col min="13830" max="13830" width="16" style="4" customWidth="1"/>
    <col min="13831" max="14080" width="9" style="4"/>
    <col min="14081" max="14081" width="19.125" style="4" customWidth="1"/>
    <col min="14082" max="14082" width="12.625" style="4" customWidth="1"/>
    <col min="14083" max="14083" width="14.5" style="4" customWidth="1"/>
    <col min="14084" max="14084" width="16.625" style="4" customWidth="1"/>
    <col min="14085" max="14085" width="10.75" style="4" customWidth="1"/>
    <col min="14086" max="14086" width="16" style="4" customWidth="1"/>
    <col min="14087" max="14336" width="9" style="4"/>
    <col min="14337" max="14337" width="19.125" style="4" customWidth="1"/>
    <col min="14338" max="14338" width="12.625" style="4" customWidth="1"/>
    <col min="14339" max="14339" width="14.5" style="4" customWidth="1"/>
    <col min="14340" max="14340" width="16.625" style="4" customWidth="1"/>
    <col min="14341" max="14341" width="10.75" style="4" customWidth="1"/>
    <col min="14342" max="14342" width="16" style="4" customWidth="1"/>
    <col min="14343" max="14592" width="9" style="4"/>
    <col min="14593" max="14593" width="19.125" style="4" customWidth="1"/>
    <col min="14594" max="14594" width="12.625" style="4" customWidth="1"/>
    <col min="14595" max="14595" width="14.5" style="4" customWidth="1"/>
    <col min="14596" max="14596" width="16.625" style="4" customWidth="1"/>
    <col min="14597" max="14597" width="10.75" style="4" customWidth="1"/>
    <col min="14598" max="14598" width="16" style="4" customWidth="1"/>
    <col min="14599" max="14848" width="9" style="4"/>
    <col min="14849" max="14849" width="19.125" style="4" customWidth="1"/>
    <col min="14850" max="14850" width="12.625" style="4" customWidth="1"/>
    <col min="14851" max="14851" width="14.5" style="4" customWidth="1"/>
    <col min="14852" max="14852" width="16.625" style="4" customWidth="1"/>
    <col min="14853" max="14853" width="10.75" style="4" customWidth="1"/>
    <col min="14854" max="14854" width="16" style="4" customWidth="1"/>
    <col min="14855" max="15104" width="9" style="4"/>
    <col min="15105" max="15105" width="19.125" style="4" customWidth="1"/>
    <col min="15106" max="15106" width="12.625" style="4" customWidth="1"/>
    <col min="15107" max="15107" width="14.5" style="4" customWidth="1"/>
    <col min="15108" max="15108" width="16.625" style="4" customWidth="1"/>
    <col min="15109" max="15109" width="10.75" style="4" customWidth="1"/>
    <col min="15110" max="15110" width="16" style="4" customWidth="1"/>
    <col min="15111" max="15360" width="9" style="4"/>
    <col min="15361" max="15361" width="19.125" style="4" customWidth="1"/>
    <col min="15362" max="15362" width="12.625" style="4" customWidth="1"/>
    <col min="15363" max="15363" width="14.5" style="4" customWidth="1"/>
    <col min="15364" max="15364" width="16.625" style="4" customWidth="1"/>
    <col min="15365" max="15365" width="10.75" style="4" customWidth="1"/>
    <col min="15366" max="15366" width="16" style="4" customWidth="1"/>
    <col min="15367" max="15616" width="9" style="4"/>
    <col min="15617" max="15617" width="19.125" style="4" customWidth="1"/>
    <col min="15618" max="15618" width="12.625" style="4" customWidth="1"/>
    <col min="15619" max="15619" width="14.5" style="4" customWidth="1"/>
    <col min="15620" max="15620" width="16.625" style="4" customWidth="1"/>
    <col min="15621" max="15621" width="10.75" style="4" customWidth="1"/>
    <col min="15622" max="15622" width="16" style="4" customWidth="1"/>
    <col min="15623" max="15872" width="9" style="4"/>
    <col min="15873" max="15873" width="19.125" style="4" customWidth="1"/>
    <col min="15874" max="15874" width="12.625" style="4" customWidth="1"/>
    <col min="15875" max="15875" width="14.5" style="4" customWidth="1"/>
    <col min="15876" max="15876" width="16.625" style="4" customWidth="1"/>
    <col min="15877" max="15877" width="10.75" style="4" customWidth="1"/>
    <col min="15878" max="15878" width="16" style="4" customWidth="1"/>
    <col min="15879" max="16128" width="9" style="4"/>
    <col min="16129" max="16129" width="19.125" style="4" customWidth="1"/>
    <col min="16130" max="16130" width="12.625" style="4" customWidth="1"/>
    <col min="16131" max="16131" width="14.5" style="4" customWidth="1"/>
    <col min="16132" max="16132" width="16.625" style="4" customWidth="1"/>
    <col min="16133" max="16133" width="10.75" style="4" customWidth="1"/>
    <col min="16134" max="16134" width="16" style="4" customWidth="1"/>
    <col min="16135" max="16384" width="9" style="4"/>
  </cols>
  <sheetData>
    <row r="1" spans="6:6">
      <c r="F1" s="37" t="s">
        <v>1408</v>
      </c>
    </row>
    <row r="2" ht="24.75" spans="1:6">
      <c r="A2" s="38" t="s">
        <v>1409</v>
      </c>
      <c r="B2" s="38"/>
      <c r="C2" s="38"/>
      <c r="D2" s="38"/>
      <c r="E2" s="38"/>
      <c r="F2" s="38"/>
    </row>
    <row r="3" ht="26.1" customHeight="1" spans="1:6">
      <c r="A3" s="39" t="s">
        <v>2</v>
      </c>
      <c r="B3" s="39"/>
      <c r="C3" s="39"/>
      <c r="D3" s="40"/>
      <c r="E3" s="41"/>
      <c r="F3" s="42" t="s">
        <v>45</v>
      </c>
    </row>
    <row r="4" ht="18" spans="1:6">
      <c r="A4" s="43" t="s">
        <v>3</v>
      </c>
      <c r="B4" s="44"/>
      <c r="C4" s="44"/>
      <c r="D4" s="45" t="s">
        <v>1395</v>
      </c>
      <c r="E4" s="45"/>
      <c r="F4" s="45"/>
    </row>
    <row r="5" ht="59.25" customHeight="1" spans="1:6">
      <c r="A5" s="46" t="s">
        <v>46</v>
      </c>
      <c r="B5" s="47" t="s">
        <v>5</v>
      </c>
      <c r="C5" s="45" t="s">
        <v>6</v>
      </c>
      <c r="D5" s="46" t="s">
        <v>4</v>
      </c>
      <c r="E5" s="47" t="s">
        <v>5</v>
      </c>
      <c r="F5" s="45" t="s">
        <v>6</v>
      </c>
    </row>
    <row r="6" ht="59.25" customHeight="1" spans="1:6">
      <c r="A6" s="48" t="s">
        <v>1396</v>
      </c>
      <c r="B6" s="49">
        <v>0</v>
      </c>
      <c r="C6" s="50"/>
      <c r="D6" s="51" t="s">
        <v>1397</v>
      </c>
      <c r="E6" s="52">
        <v>160</v>
      </c>
      <c r="F6" s="51" t="s">
        <v>1398</v>
      </c>
    </row>
    <row r="7" ht="59.25" customHeight="1" spans="1:6">
      <c r="A7" s="53" t="s">
        <v>1399</v>
      </c>
      <c r="B7" s="54">
        <v>10</v>
      </c>
      <c r="C7" s="55" t="s">
        <v>1400</v>
      </c>
      <c r="D7" s="48" t="s">
        <v>1166</v>
      </c>
      <c r="E7" s="49">
        <v>150</v>
      </c>
      <c r="F7" s="48" t="s">
        <v>1401</v>
      </c>
    </row>
    <row r="8" ht="51.75" spans="1:6">
      <c r="A8" s="48" t="s">
        <v>1402</v>
      </c>
      <c r="B8" s="49">
        <v>300</v>
      </c>
      <c r="C8" s="55" t="s">
        <v>1403</v>
      </c>
      <c r="D8" s="56"/>
      <c r="E8" s="49"/>
      <c r="F8" s="56"/>
    </row>
    <row r="9" ht="59.25" customHeight="1" spans="1:6">
      <c r="A9" s="48" t="s">
        <v>1404</v>
      </c>
      <c r="B9" s="49">
        <f>SUM(B6:B8)</f>
        <v>310</v>
      </c>
      <c r="C9" s="55"/>
      <c r="D9" s="48" t="s">
        <v>1405</v>
      </c>
      <c r="E9" s="49">
        <f>SUM(E6:E8)</f>
        <v>310</v>
      </c>
      <c r="F9" s="57"/>
    </row>
    <row r="10" ht="59.25" customHeight="1" spans="1:6">
      <c r="A10" s="48" t="s">
        <v>1406</v>
      </c>
      <c r="B10" s="58">
        <f>B9</f>
        <v>310</v>
      </c>
      <c r="C10" s="43"/>
      <c r="D10" s="48" t="s">
        <v>1407</v>
      </c>
      <c r="E10" s="58">
        <f>SUM(E6:E8)</f>
        <v>310</v>
      </c>
      <c r="F10" s="59"/>
    </row>
  </sheetData>
  <mergeCells count="4">
    <mergeCell ref="A2:F2"/>
    <mergeCell ref="A3:C3"/>
    <mergeCell ref="A4:C4"/>
    <mergeCell ref="D4:F4"/>
  </mergeCells>
  <printOptions horizontalCentered="1"/>
  <pageMargins left="0.357638888888889" right="0.35763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N117"/>
  <sheetViews>
    <sheetView workbookViewId="0">
      <selection activeCell="A30" sqref="A30"/>
    </sheetView>
  </sheetViews>
  <sheetFormatPr defaultColWidth="9" defaultRowHeight="17.25"/>
  <cols>
    <col min="1" max="1" width="21.875" style="270" customWidth="1"/>
    <col min="2" max="2" width="14.625" style="271" customWidth="1"/>
    <col min="3" max="3" width="11.75" style="271" customWidth="1"/>
    <col min="4" max="4" width="10.5" style="271" customWidth="1"/>
    <col min="5" max="5" width="7.875" style="271" customWidth="1"/>
    <col min="6" max="6" width="11.75" style="271" customWidth="1"/>
    <col min="7" max="7" width="13.25" style="271" customWidth="1"/>
    <col min="8" max="245" width="9" style="272" customWidth="1"/>
    <col min="246" max="256" width="9" style="4"/>
    <col min="257" max="257" width="21.875" style="4" customWidth="1"/>
    <col min="258" max="258" width="11.875" style="4" customWidth="1"/>
    <col min="259" max="259" width="10" style="4" customWidth="1"/>
    <col min="260" max="260" width="9.625" style="4" customWidth="1"/>
    <col min="261" max="261" width="8.125" style="4" customWidth="1"/>
    <col min="262" max="263" width="11.125" style="4" customWidth="1"/>
    <col min="264" max="501" width="9" style="4" customWidth="1"/>
    <col min="502" max="512" width="9" style="4"/>
    <col min="513" max="513" width="21.875" style="4" customWidth="1"/>
    <col min="514" max="514" width="11.875" style="4" customWidth="1"/>
    <col min="515" max="515" width="10" style="4" customWidth="1"/>
    <col min="516" max="516" width="9.625" style="4" customWidth="1"/>
    <col min="517" max="517" width="8.125" style="4" customWidth="1"/>
    <col min="518" max="519" width="11.125" style="4" customWidth="1"/>
    <col min="520" max="757" width="9" style="4" customWidth="1"/>
    <col min="758" max="768" width="9" style="4"/>
    <col min="769" max="769" width="21.875" style="4" customWidth="1"/>
    <col min="770" max="770" width="11.875" style="4" customWidth="1"/>
    <col min="771" max="771" width="10" style="4" customWidth="1"/>
    <col min="772" max="772" width="9.625" style="4" customWidth="1"/>
    <col min="773" max="773" width="8.125" style="4" customWidth="1"/>
    <col min="774" max="775" width="11.125" style="4" customWidth="1"/>
    <col min="776" max="1013" width="9" style="4" customWidth="1"/>
    <col min="1014" max="1024" width="9" style="4"/>
    <col min="1025" max="1025" width="21.875" style="4" customWidth="1"/>
    <col min="1026" max="1026" width="11.875" style="4" customWidth="1"/>
    <col min="1027" max="1027" width="10" style="4" customWidth="1"/>
    <col min="1028" max="1028" width="9.625" style="4" customWidth="1"/>
    <col min="1029" max="1029" width="8.125" style="4" customWidth="1"/>
    <col min="1030" max="1031" width="11.125" style="4" customWidth="1"/>
    <col min="1032" max="1269" width="9" style="4" customWidth="1"/>
    <col min="1270" max="1280" width="9" style="4"/>
    <col min="1281" max="1281" width="21.875" style="4" customWidth="1"/>
    <col min="1282" max="1282" width="11.875" style="4" customWidth="1"/>
    <col min="1283" max="1283" width="10" style="4" customWidth="1"/>
    <col min="1284" max="1284" width="9.625" style="4" customWidth="1"/>
    <col min="1285" max="1285" width="8.125" style="4" customWidth="1"/>
    <col min="1286" max="1287" width="11.125" style="4" customWidth="1"/>
    <col min="1288" max="1525" width="9" style="4" customWidth="1"/>
    <col min="1526" max="1536" width="9" style="4"/>
    <col min="1537" max="1537" width="21.875" style="4" customWidth="1"/>
    <col min="1538" max="1538" width="11.875" style="4" customWidth="1"/>
    <col min="1539" max="1539" width="10" style="4" customWidth="1"/>
    <col min="1540" max="1540" width="9.625" style="4" customWidth="1"/>
    <col min="1541" max="1541" width="8.125" style="4" customWidth="1"/>
    <col min="1542" max="1543" width="11.125" style="4" customWidth="1"/>
    <col min="1544" max="1781" width="9" style="4" customWidth="1"/>
    <col min="1782" max="1792" width="9" style="4"/>
    <col min="1793" max="1793" width="21.875" style="4" customWidth="1"/>
    <col min="1794" max="1794" width="11.875" style="4" customWidth="1"/>
    <col min="1795" max="1795" width="10" style="4" customWidth="1"/>
    <col min="1796" max="1796" width="9.625" style="4" customWidth="1"/>
    <col min="1797" max="1797" width="8.125" style="4" customWidth="1"/>
    <col min="1798" max="1799" width="11.125" style="4" customWidth="1"/>
    <col min="1800" max="2037" width="9" style="4" customWidth="1"/>
    <col min="2038" max="2048" width="9" style="4"/>
    <col min="2049" max="2049" width="21.875" style="4" customWidth="1"/>
    <col min="2050" max="2050" width="11.875" style="4" customWidth="1"/>
    <col min="2051" max="2051" width="10" style="4" customWidth="1"/>
    <col min="2052" max="2052" width="9.625" style="4" customWidth="1"/>
    <col min="2053" max="2053" width="8.125" style="4" customWidth="1"/>
    <col min="2054" max="2055" width="11.125" style="4" customWidth="1"/>
    <col min="2056" max="2293" width="9" style="4" customWidth="1"/>
    <col min="2294" max="2304" width="9" style="4"/>
    <col min="2305" max="2305" width="21.875" style="4" customWidth="1"/>
    <col min="2306" max="2306" width="11.875" style="4" customWidth="1"/>
    <col min="2307" max="2307" width="10" style="4" customWidth="1"/>
    <col min="2308" max="2308" width="9.625" style="4" customWidth="1"/>
    <col min="2309" max="2309" width="8.125" style="4" customWidth="1"/>
    <col min="2310" max="2311" width="11.125" style="4" customWidth="1"/>
    <col min="2312" max="2549" width="9" style="4" customWidth="1"/>
    <col min="2550" max="2560" width="9" style="4"/>
    <col min="2561" max="2561" width="21.875" style="4" customWidth="1"/>
    <col min="2562" max="2562" width="11.875" style="4" customWidth="1"/>
    <col min="2563" max="2563" width="10" style="4" customWidth="1"/>
    <col min="2564" max="2564" width="9.625" style="4" customWidth="1"/>
    <col min="2565" max="2565" width="8.125" style="4" customWidth="1"/>
    <col min="2566" max="2567" width="11.125" style="4" customWidth="1"/>
    <col min="2568" max="2805" width="9" style="4" customWidth="1"/>
    <col min="2806" max="2816" width="9" style="4"/>
    <col min="2817" max="2817" width="21.875" style="4" customWidth="1"/>
    <col min="2818" max="2818" width="11.875" style="4" customWidth="1"/>
    <col min="2819" max="2819" width="10" style="4" customWidth="1"/>
    <col min="2820" max="2820" width="9.625" style="4" customWidth="1"/>
    <col min="2821" max="2821" width="8.125" style="4" customWidth="1"/>
    <col min="2822" max="2823" width="11.125" style="4" customWidth="1"/>
    <col min="2824" max="3061" width="9" style="4" customWidth="1"/>
    <col min="3062" max="3072" width="9" style="4"/>
    <col min="3073" max="3073" width="21.875" style="4" customWidth="1"/>
    <col min="3074" max="3074" width="11.875" style="4" customWidth="1"/>
    <col min="3075" max="3075" width="10" style="4" customWidth="1"/>
    <col min="3076" max="3076" width="9.625" style="4" customWidth="1"/>
    <col min="3077" max="3077" width="8.125" style="4" customWidth="1"/>
    <col min="3078" max="3079" width="11.125" style="4" customWidth="1"/>
    <col min="3080" max="3317" width="9" style="4" customWidth="1"/>
    <col min="3318" max="3328" width="9" style="4"/>
    <col min="3329" max="3329" width="21.875" style="4" customWidth="1"/>
    <col min="3330" max="3330" width="11.875" style="4" customWidth="1"/>
    <col min="3331" max="3331" width="10" style="4" customWidth="1"/>
    <col min="3332" max="3332" width="9.625" style="4" customWidth="1"/>
    <col min="3333" max="3333" width="8.125" style="4" customWidth="1"/>
    <col min="3334" max="3335" width="11.125" style="4" customWidth="1"/>
    <col min="3336" max="3573" width="9" style="4" customWidth="1"/>
    <col min="3574" max="3584" width="9" style="4"/>
    <col min="3585" max="3585" width="21.875" style="4" customWidth="1"/>
    <col min="3586" max="3586" width="11.875" style="4" customWidth="1"/>
    <col min="3587" max="3587" width="10" style="4" customWidth="1"/>
    <col min="3588" max="3588" width="9.625" style="4" customWidth="1"/>
    <col min="3589" max="3589" width="8.125" style="4" customWidth="1"/>
    <col min="3590" max="3591" width="11.125" style="4" customWidth="1"/>
    <col min="3592" max="3829" width="9" style="4" customWidth="1"/>
    <col min="3830" max="3840" width="9" style="4"/>
    <col min="3841" max="3841" width="21.875" style="4" customWidth="1"/>
    <col min="3842" max="3842" width="11.875" style="4" customWidth="1"/>
    <col min="3843" max="3843" width="10" style="4" customWidth="1"/>
    <col min="3844" max="3844" width="9.625" style="4" customWidth="1"/>
    <col min="3845" max="3845" width="8.125" style="4" customWidth="1"/>
    <col min="3846" max="3847" width="11.125" style="4" customWidth="1"/>
    <col min="3848" max="4085" width="9" style="4" customWidth="1"/>
    <col min="4086" max="4096" width="9" style="4"/>
    <col min="4097" max="4097" width="21.875" style="4" customWidth="1"/>
    <col min="4098" max="4098" width="11.875" style="4" customWidth="1"/>
    <col min="4099" max="4099" width="10" style="4" customWidth="1"/>
    <col min="4100" max="4100" width="9.625" style="4" customWidth="1"/>
    <col min="4101" max="4101" width="8.125" style="4" customWidth="1"/>
    <col min="4102" max="4103" width="11.125" style="4" customWidth="1"/>
    <col min="4104" max="4341" width="9" style="4" customWidth="1"/>
    <col min="4342" max="4352" width="9" style="4"/>
    <col min="4353" max="4353" width="21.875" style="4" customWidth="1"/>
    <col min="4354" max="4354" width="11.875" style="4" customWidth="1"/>
    <col min="4355" max="4355" width="10" style="4" customWidth="1"/>
    <col min="4356" max="4356" width="9.625" style="4" customWidth="1"/>
    <col min="4357" max="4357" width="8.125" style="4" customWidth="1"/>
    <col min="4358" max="4359" width="11.125" style="4" customWidth="1"/>
    <col min="4360" max="4597" width="9" style="4" customWidth="1"/>
    <col min="4598" max="4608" width="9" style="4"/>
    <col min="4609" max="4609" width="21.875" style="4" customWidth="1"/>
    <col min="4610" max="4610" width="11.875" style="4" customWidth="1"/>
    <col min="4611" max="4611" width="10" style="4" customWidth="1"/>
    <col min="4612" max="4612" width="9.625" style="4" customWidth="1"/>
    <col min="4613" max="4613" width="8.125" style="4" customWidth="1"/>
    <col min="4614" max="4615" width="11.125" style="4" customWidth="1"/>
    <col min="4616" max="4853" width="9" style="4" customWidth="1"/>
    <col min="4854" max="4864" width="9" style="4"/>
    <col min="4865" max="4865" width="21.875" style="4" customWidth="1"/>
    <col min="4866" max="4866" width="11.875" style="4" customWidth="1"/>
    <col min="4867" max="4867" width="10" style="4" customWidth="1"/>
    <col min="4868" max="4868" width="9.625" style="4" customWidth="1"/>
    <col min="4869" max="4869" width="8.125" style="4" customWidth="1"/>
    <col min="4870" max="4871" width="11.125" style="4" customWidth="1"/>
    <col min="4872" max="5109" width="9" style="4" customWidth="1"/>
    <col min="5110" max="5120" width="9" style="4"/>
    <col min="5121" max="5121" width="21.875" style="4" customWidth="1"/>
    <col min="5122" max="5122" width="11.875" style="4" customWidth="1"/>
    <col min="5123" max="5123" width="10" style="4" customWidth="1"/>
    <col min="5124" max="5124" width="9.625" style="4" customWidth="1"/>
    <col min="5125" max="5125" width="8.125" style="4" customWidth="1"/>
    <col min="5126" max="5127" width="11.125" style="4" customWidth="1"/>
    <col min="5128" max="5365" width="9" style="4" customWidth="1"/>
    <col min="5366" max="5376" width="9" style="4"/>
    <col min="5377" max="5377" width="21.875" style="4" customWidth="1"/>
    <col min="5378" max="5378" width="11.875" style="4" customWidth="1"/>
    <col min="5379" max="5379" width="10" style="4" customWidth="1"/>
    <col min="5380" max="5380" width="9.625" style="4" customWidth="1"/>
    <col min="5381" max="5381" width="8.125" style="4" customWidth="1"/>
    <col min="5382" max="5383" width="11.125" style="4" customWidth="1"/>
    <col min="5384" max="5621" width="9" style="4" customWidth="1"/>
    <col min="5622" max="5632" width="9" style="4"/>
    <col min="5633" max="5633" width="21.875" style="4" customWidth="1"/>
    <col min="5634" max="5634" width="11.875" style="4" customWidth="1"/>
    <col min="5635" max="5635" width="10" style="4" customWidth="1"/>
    <col min="5636" max="5636" width="9.625" style="4" customWidth="1"/>
    <col min="5637" max="5637" width="8.125" style="4" customWidth="1"/>
    <col min="5638" max="5639" width="11.125" style="4" customWidth="1"/>
    <col min="5640" max="5877" width="9" style="4" customWidth="1"/>
    <col min="5878" max="5888" width="9" style="4"/>
    <col min="5889" max="5889" width="21.875" style="4" customWidth="1"/>
    <col min="5890" max="5890" width="11.875" style="4" customWidth="1"/>
    <col min="5891" max="5891" width="10" style="4" customWidth="1"/>
    <col min="5892" max="5892" width="9.625" style="4" customWidth="1"/>
    <col min="5893" max="5893" width="8.125" style="4" customWidth="1"/>
    <col min="5894" max="5895" width="11.125" style="4" customWidth="1"/>
    <col min="5896" max="6133" width="9" style="4" customWidth="1"/>
    <col min="6134" max="6144" width="9" style="4"/>
    <col min="6145" max="6145" width="21.875" style="4" customWidth="1"/>
    <col min="6146" max="6146" width="11.875" style="4" customWidth="1"/>
    <col min="6147" max="6147" width="10" style="4" customWidth="1"/>
    <col min="6148" max="6148" width="9.625" style="4" customWidth="1"/>
    <col min="6149" max="6149" width="8.125" style="4" customWidth="1"/>
    <col min="6150" max="6151" width="11.125" style="4" customWidth="1"/>
    <col min="6152" max="6389" width="9" style="4" customWidth="1"/>
    <col min="6390" max="6400" width="9" style="4"/>
    <col min="6401" max="6401" width="21.875" style="4" customWidth="1"/>
    <col min="6402" max="6402" width="11.875" style="4" customWidth="1"/>
    <col min="6403" max="6403" width="10" style="4" customWidth="1"/>
    <col min="6404" max="6404" width="9.625" style="4" customWidth="1"/>
    <col min="6405" max="6405" width="8.125" style="4" customWidth="1"/>
    <col min="6406" max="6407" width="11.125" style="4" customWidth="1"/>
    <col min="6408" max="6645" width="9" style="4" customWidth="1"/>
    <col min="6646" max="6656" width="9" style="4"/>
    <col min="6657" max="6657" width="21.875" style="4" customWidth="1"/>
    <col min="6658" max="6658" width="11.875" style="4" customWidth="1"/>
    <col min="6659" max="6659" width="10" style="4" customWidth="1"/>
    <col min="6660" max="6660" width="9.625" style="4" customWidth="1"/>
    <col min="6661" max="6661" width="8.125" style="4" customWidth="1"/>
    <col min="6662" max="6663" width="11.125" style="4" customWidth="1"/>
    <col min="6664" max="6901" width="9" style="4" customWidth="1"/>
    <col min="6902" max="6912" width="9" style="4"/>
    <col min="6913" max="6913" width="21.875" style="4" customWidth="1"/>
    <col min="6914" max="6914" width="11.875" style="4" customWidth="1"/>
    <col min="6915" max="6915" width="10" style="4" customWidth="1"/>
    <col min="6916" max="6916" width="9.625" style="4" customWidth="1"/>
    <col min="6917" max="6917" width="8.125" style="4" customWidth="1"/>
    <col min="6918" max="6919" width="11.125" style="4" customWidth="1"/>
    <col min="6920" max="7157" width="9" style="4" customWidth="1"/>
    <col min="7158" max="7168" width="9" style="4"/>
    <col min="7169" max="7169" width="21.875" style="4" customWidth="1"/>
    <col min="7170" max="7170" width="11.875" style="4" customWidth="1"/>
    <col min="7171" max="7171" width="10" style="4" customWidth="1"/>
    <col min="7172" max="7172" width="9.625" style="4" customWidth="1"/>
    <col min="7173" max="7173" width="8.125" style="4" customWidth="1"/>
    <col min="7174" max="7175" width="11.125" style="4" customWidth="1"/>
    <col min="7176" max="7413" width="9" style="4" customWidth="1"/>
    <col min="7414" max="7424" width="9" style="4"/>
    <col min="7425" max="7425" width="21.875" style="4" customWidth="1"/>
    <col min="7426" max="7426" width="11.875" style="4" customWidth="1"/>
    <col min="7427" max="7427" width="10" style="4" customWidth="1"/>
    <col min="7428" max="7428" width="9.625" style="4" customWidth="1"/>
    <col min="7429" max="7429" width="8.125" style="4" customWidth="1"/>
    <col min="7430" max="7431" width="11.125" style="4" customWidth="1"/>
    <col min="7432" max="7669" width="9" style="4" customWidth="1"/>
    <col min="7670" max="7680" width="9" style="4"/>
    <col min="7681" max="7681" width="21.875" style="4" customWidth="1"/>
    <col min="7682" max="7682" width="11.875" style="4" customWidth="1"/>
    <col min="7683" max="7683" width="10" style="4" customWidth="1"/>
    <col min="7684" max="7684" width="9.625" style="4" customWidth="1"/>
    <col min="7685" max="7685" width="8.125" style="4" customWidth="1"/>
    <col min="7686" max="7687" width="11.125" style="4" customWidth="1"/>
    <col min="7688" max="7925" width="9" style="4" customWidth="1"/>
    <col min="7926" max="7936" width="9" style="4"/>
    <col min="7937" max="7937" width="21.875" style="4" customWidth="1"/>
    <col min="7938" max="7938" width="11.875" style="4" customWidth="1"/>
    <col min="7939" max="7939" width="10" style="4" customWidth="1"/>
    <col min="7940" max="7940" width="9.625" style="4" customWidth="1"/>
    <col min="7941" max="7941" width="8.125" style="4" customWidth="1"/>
    <col min="7942" max="7943" width="11.125" style="4" customWidth="1"/>
    <col min="7944" max="8181" width="9" style="4" customWidth="1"/>
    <col min="8182" max="8192" width="9" style="4"/>
    <col min="8193" max="8193" width="21.875" style="4" customWidth="1"/>
    <col min="8194" max="8194" width="11.875" style="4" customWidth="1"/>
    <col min="8195" max="8195" width="10" style="4" customWidth="1"/>
    <col min="8196" max="8196" width="9.625" style="4" customWidth="1"/>
    <col min="8197" max="8197" width="8.125" style="4" customWidth="1"/>
    <col min="8198" max="8199" width="11.125" style="4" customWidth="1"/>
    <col min="8200" max="8437" width="9" style="4" customWidth="1"/>
    <col min="8438" max="8448" width="9" style="4"/>
    <col min="8449" max="8449" width="21.875" style="4" customWidth="1"/>
    <col min="8450" max="8450" width="11.875" style="4" customWidth="1"/>
    <col min="8451" max="8451" width="10" style="4" customWidth="1"/>
    <col min="8452" max="8452" width="9.625" style="4" customWidth="1"/>
    <col min="8453" max="8453" width="8.125" style="4" customWidth="1"/>
    <col min="8454" max="8455" width="11.125" style="4" customWidth="1"/>
    <col min="8456" max="8693" width="9" style="4" customWidth="1"/>
    <col min="8694" max="8704" width="9" style="4"/>
    <col min="8705" max="8705" width="21.875" style="4" customWidth="1"/>
    <col min="8706" max="8706" width="11.875" style="4" customWidth="1"/>
    <col min="8707" max="8707" width="10" style="4" customWidth="1"/>
    <col min="8708" max="8708" width="9.625" style="4" customWidth="1"/>
    <col min="8709" max="8709" width="8.125" style="4" customWidth="1"/>
    <col min="8710" max="8711" width="11.125" style="4" customWidth="1"/>
    <col min="8712" max="8949" width="9" style="4" customWidth="1"/>
    <col min="8950" max="8960" width="9" style="4"/>
    <col min="8961" max="8961" width="21.875" style="4" customWidth="1"/>
    <col min="8962" max="8962" width="11.875" style="4" customWidth="1"/>
    <col min="8963" max="8963" width="10" style="4" customWidth="1"/>
    <col min="8964" max="8964" width="9.625" style="4" customWidth="1"/>
    <col min="8965" max="8965" width="8.125" style="4" customWidth="1"/>
    <col min="8966" max="8967" width="11.125" style="4" customWidth="1"/>
    <col min="8968" max="9205" width="9" style="4" customWidth="1"/>
    <col min="9206" max="9216" width="9" style="4"/>
    <col min="9217" max="9217" width="21.875" style="4" customWidth="1"/>
    <col min="9218" max="9218" width="11.875" style="4" customWidth="1"/>
    <col min="9219" max="9219" width="10" style="4" customWidth="1"/>
    <col min="9220" max="9220" width="9.625" style="4" customWidth="1"/>
    <col min="9221" max="9221" width="8.125" style="4" customWidth="1"/>
    <col min="9222" max="9223" width="11.125" style="4" customWidth="1"/>
    <col min="9224" max="9461" width="9" style="4" customWidth="1"/>
    <col min="9462" max="9472" width="9" style="4"/>
    <col min="9473" max="9473" width="21.875" style="4" customWidth="1"/>
    <col min="9474" max="9474" width="11.875" style="4" customWidth="1"/>
    <col min="9475" max="9475" width="10" style="4" customWidth="1"/>
    <col min="9476" max="9476" width="9.625" style="4" customWidth="1"/>
    <col min="9477" max="9477" width="8.125" style="4" customWidth="1"/>
    <col min="9478" max="9479" width="11.125" style="4" customWidth="1"/>
    <col min="9480" max="9717" width="9" style="4" customWidth="1"/>
    <col min="9718" max="9728" width="9" style="4"/>
    <col min="9729" max="9729" width="21.875" style="4" customWidth="1"/>
    <col min="9730" max="9730" width="11.875" style="4" customWidth="1"/>
    <col min="9731" max="9731" width="10" style="4" customWidth="1"/>
    <col min="9732" max="9732" width="9.625" style="4" customWidth="1"/>
    <col min="9733" max="9733" width="8.125" style="4" customWidth="1"/>
    <col min="9734" max="9735" width="11.125" style="4" customWidth="1"/>
    <col min="9736" max="9973" width="9" style="4" customWidth="1"/>
    <col min="9974" max="9984" width="9" style="4"/>
    <col min="9985" max="9985" width="21.875" style="4" customWidth="1"/>
    <col min="9986" max="9986" width="11.875" style="4" customWidth="1"/>
    <col min="9987" max="9987" width="10" style="4" customWidth="1"/>
    <col min="9988" max="9988" width="9.625" style="4" customWidth="1"/>
    <col min="9989" max="9989" width="8.125" style="4" customWidth="1"/>
    <col min="9990" max="9991" width="11.125" style="4" customWidth="1"/>
    <col min="9992" max="10229" width="9" style="4" customWidth="1"/>
    <col min="10230" max="10240" width="9" style="4"/>
    <col min="10241" max="10241" width="21.875" style="4" customWidth="1"/>
    <col min="10242" max="10242" width="11.875" style="4" customWidth="1"/>
    <col min="10243" max="10243" width="10" style="4" customWidth="1"/>
    <col min="10244" max="10244" width="9.625" style="4" customWidth="1"/>
    <col min="10245" max="10245" width="8.125" style="4" customWidth="1"/>
    <col min="10246" max="10247" width="11.125" style="4" customWidth="1"/>
    <col min="10248" max="10485" width="9" style="4" customWidth="1"/>
    <col min="10486" max="10496" width="9" style="4"/>
    <col min="10497" max="10497" width="21.875" style="4" customWidth="1"/>
    <col min="10498" max="10498" width="11.875" style="4" customWidth="1"/>
    <col min="10499" max="10499" width="10" style="4" customWidth="1"/>
    <col min="10500" max="10500" width="9.625" style="4" customWidth="1"/>
    <col min="10501" max="10501" width="8.125" style="4" customWidth="1"/>
    <col min="10502" max="10503" width="11.125" style="4" customWidth="1"/>
    <col min="10504" max="10741" width="9" style="4" customWidth="1"/>
    <col min="10742" max="10752" width="9" style="4"/>
    <col min="10753" max="10753" width="21.875" style="4" customWidth="1"/>
    <col min="10754" max="10754" width="11.875" style="4" customWidth="1"/>
    <col min="10755" max="10755" width="10" style="4" customWidth="1"/>
    <col min="10756" max="10756" width="9.625" style="4" customWidth="1"/>
    <col min="10757" max="10757" width="8.125" style="4" customWidth="1"/>
    <col min="10758" max="10759" width="11.125" style="4" customWidth="1"/>
    <col min="10760" max="10997" width="9" style="4" customWidth="1"/>
    <col min="10998" max="11008" width="9" style="4"/>
    <col min="11009" max="11009" width="21.875" style="4" customWidth="1"/>
    <col min="11010" max="11010" width="11.875" style="4" customWidth="1"/>
    <col min="11011" max="11011" width="10" style="4" customWidth="1"/>
    <col min="11012" max="11012" width="9.625" style="4" customWidth="1"/>
    <col min="11013" max="11013" width="8.125" style="4" customWidth="1"/>
    <col min="11014" max="11015" width="11.125" style="4" customWidth="1"/>
    <col min="11016" max="11253" width="9" style="4" customWidth="1"/>
    <col min="11254" max="11264" width="9" style="4"/>
    <col min="11265" max="11265" width="21.875" style="4" customWidth="1"/>
    <col min="11266" max="11266" width="11.875" style="4" customWidth="1"/>
    <col min="11267" max="11267" width="10" style="4" customWidth="1"/>
    <col min="11268" max="11268" width="9.625" style="4" customWidth="1"/>
    <col min="11269" max="11269" width="8.125" style="4" customWidth="1"/>
    <col min="11270" max="11271" width="11.125" style="4" customWidth="1"/>
    <col min="11272" max="11509" width="9" style="4" customWidth="1"/>
    <col min="11510" max="11520" width="9" style="4"/>
    <col min="11521" max="11521" width="21.875" style="4" customWidth="1"/>
    <col min="11522" max="11522" width="11.875" style="4" customWidth="1"/>
    <col min="11523" max="11523" width="10" style="4" customWidth="1"/>
    <col min="11524" max="11524" width="9.625" style="4" customWidth="1"/>
    <col min="11525" max="11525" width="8.125" style="4" customWidth="1"/>
    <col min="11526" max="11527" width="11.125" style="4" customWidth="1"/>
    <col min="11528" max="11765" width="9" style="4" customWidth="1"/>
    <col min="11766" max="11776" width="9" style="4"/>
    <col min="11777" max="11777" width="21.875" style="4" customWidth="1"/>
    <col min="11778" max="11778" width="11.875" style="4" customWidth="1"/>
    <col min="11779" max="11779" width="10" style="4" customWidth="1"/>
    <col min="11780" max="11780" width="9.625" style="4" customWidth="1"/>
    <col min="11781" max="11781" width="8.125" style="4" customWidth="1"/>
    <col min="11782" max="11783" width="11.125" style="4" customWidth="1"/>
    <col min="11784" max="12021" width="9" style="4" customWidth="1"/>
    <col min="12022" max="12032" width="9" style="4"/>
    <col min="12033" max="12033" width="21.875" style="4" customWidth="1"/>
    <col min="12034" max="12034" width="11.875" style="4" customWidth="1"/>
    <col min="12035" max="12035" width="10" style="4" customWidth="1"/>
    <col min="12036" max="12036" width="9.625" style="4" customWidth="1"/>
    <col min="12037" max="12037" width="8.125" style="4" customWidth="1"/>
    <col min="12038" max="12039" width="11.125" style="4" customWidth="1"/>
    <col min="12040" max="12277" width="9" style="4" customWidth="1"/>
    <col min="12278" max="12288" width="9" style="4"/>
    <col min="12289" max="12289" width="21.875" style="4" customWidth="1"/>
    <col min="12290" max="12290" width="11.875" style="4" customWidth="1"/>
    <col min="12291" max="12291" width="10" style="4" customWidth="1"/>
    <col min="12292" max="12292" width="9.625" style="4" customWidth="1"/>
    <col min="12293" max="12293" width="8.125" style="4" customWidth="1"/>
    <col min="12294" max="12295" width="11.125" style="4" customWidth="1"/>
    <col min="12296" max="12533" width="9" style="4" customWidth="1"/>
    <col min="12534" max="12544" width="9" style="4"/>
    <col min="12545" max="12545" width="21.875" style="4" customWidth="1"/>
    <col min="12546" max="12546" width="11.875" style="4" customWidth="1"/>
    <col min="12547" max="12547" width="10" style="4" customWidth="1"/>
    <col min="12548" max="12548" width="9.625" style="4" customWidth="1"/>
    <col min="12549" max="12549" width="8.125" style="4" customWidth="1"/>
    <col min="12550" max="12551" width="11.125" style="4" customWidth="1"/>
    <col min="12552" max="12789" width="9" style="4" customWidth="1"/>
    <col min="12790" max="12800" width="9" style="4"/>
    <col min="12801" max="12801" width="21.875" style="4" customWidth="1"/>
    <col min="12802" max="12802" width="11.875" style="4" customWidth="1"/>
    <col min="12803" max="12803" width="10" style="4" customWidth="1"/>
    <col min="12804" max="12804" width="9.625" style="4" customWidth="1"/>
    <col min="12805" max="12805" width="8.125" style="4" customWidth="1"/>
    <col min="12806" max="12807" width="11.125" style="4" customWidth="1"/>
    <col min="12808" max="13045" width="9" style="4" customWidth="1"/>
    <col min="13046" max="13056" width="9" style="4"/>
    <col min="13057" max="13057" width="21.875" style="4" customWidth="1"/>
    <col min="13058" max="13058" width="11.875" style="4" customWidth="1"/>
    <col min="13059" max="13059" width="10" style="4" customWidth="1"/>
    <col min="13060" max="13060" width="9.625" style="4" customWidth="1"/>
    <col min="13061" max="13061" width="8.125" style="4" customWidth="1"/>
    <col min="13062" max="13063" width="11.125" style="4" customWidth="1"/>
    <col min="13064" max="13301" width="9" style="4" customWidth="1"/>
    <col min="13302" max="13312" width="9" style="4"/>
    <col min="13313" max="13313" width="21.875" style="4" customWidth="1"/>
    <col min="13314" max="13314" width="11.875" style="4" customWidth="1"/>
    <col min="13315" max="13315" width="10" style="4" customWidth="1"/>
    <col min="13316" max="13316" width="9.625" style="4" customWidth="1"/>
    <col min="13317" max="13317" width="8.125" style="4" customWidth="1"/>
    <col min="13318" max="13319" width="11.125" style="4" customWidth="1"/>
    <col min="13320" max="13557" width="9" style="4" customWidth="1"/>
    <col min="13558" max="13568" width="9" style="4"/>
    <col min="13569" max="13569" width="21.875" style="4" customWidth="1"/>
    <col min="13570" max="13570" width="11.875" style="4" customWidth="1"/>
    <col min="13571" max="13571" width="10" style="4" customWidth="1"/>
    <col min="13572" max="13572" width="9.625" style="4" customWidth="1"/>
    <col min="13573" max="13573" width="8.125" style="4" customWidth="1"/>
    <col min="13574" max="13575" width="11.125" style="4" customWidth="1"/>
    <col min="13576" max="13813" width="9" style="4" customWidth="1"/>
    <col min="13814" max="13824" width="9" style="4"/>
    <col min="13825" max="13825" width="21.875" style="4" customWidth="1"/>
    <col min="13826" max="13826" width="11.875" style="4" customWidth="1"/>
    <col min="13827" max="13827" width="10" style="4" customWidth="1"/>
    <col min="13828" max="13828" width="9.625" style="4" customWidth="1"/>
    <col min="13829" max="13829" width="8.125" style="4" customWidth="1"/>
    <col min="13830" max="13831" width="11.125" style="4" customWidth="1"/>
    <col min="13832" max="14069" width="9" style="4" customWidth="1"/>
    <col min="14070" max="14080" width="9" style="4"/>
    <col min="14081" max="14081" width="21.875" style="4" customWidth="1"/>
    <col min="14082" max="14082" width="11.875" style="4" customWidth="1"/>
    <col min="14083" max="14083" width="10" style="4" customWidth="1"/>
    <col min="14084" max="14084" width="9.625" style="4" customWidth="1"/>
    <col min="14085" max="14085" width="8.125" style="4" customWidth="1"/>
    <col min="14086" max="14087" width="11.125" style="4" customWidth="1"/>
    <col min="14088" max="14325" width="9" style="4" customWidth="1"/>
    <col min="14326" max="14336" width="9" style="4"/>
    <col min="14337" max="14337" width="21.875" style="4" customWidth="1"/>
    <col min="14338" max="14338" width="11.875" style="4" customWidth="1"/>
    <col min="14339" max="14339" width="10" style="4" customWidth="1"/>
    <col min="14340" max="14340" width="9.625" style="4" customWidth="1"/>
    <col min="14341" max="14341" width="8.125" style="4" customWidth="1"/>
    <col min="14342" max="14343" width="11.125" style="4" customWidth="1"/>
    <col min="14344" max="14581" width="9" style="4" customWidth="1"/>
    <col min="14582" max="14592" width="9" style="4"/>
    <col min="14593" max="14593" width="21.875" style="4" customWidth="1"/>
    <col min="14594" max="14594" width="11.875" style="4" customWidth="1"/>
    <col min="14595" max="14595" width="10" style="4" customWidth="1"/>
    <col min="14596" max="14596" width="9.625" style="4" customWidth="1"/>
    <col min="14597" max="14597" width="8.125" style="4" customWidth="1"/>
    <col min="14598" max="14599" width="11.125" style="4" customWidth="1"/>
    <col min="14600" max="14837" width="9" style="4" customWidth="1"/>
    <col min="14838" max="14848" width="9" style="4"/>
    <col min="14849" max="14849" width="21.875" style="4" customWidth="1"/>
    <col min="14850" max="14850" width="11.875" style="4" customWidth="1"/>
    <col min="14851" max="14851" width="10" style="4" customWidth="1"/>
    <col min="14852" max="14852" width="9.625" style="4" customWidth="1"/>
    <col min="14853" max="14853" width="8.125" style="4" customWidth="1"/>
    <col min="14854" max="14855" width="11.125" style="4" customWidth="1"/>
    <col min="14856" max="15093" width="9" style="4" customWidth="1"/>
    <col min="15094" max="15104" width="9" style="4"/>
    <col min="15105" max="15105" width="21.875" style="4" customWidth="1"/>
    <col min="15106" max="15106" width="11.875" style="4" customWidth="1"/>
    <col min="15107" max="15107" width="10" style="4" customWidth="1"/>
    <col min="15108" max="15108" width="9.625" style="4" customWidth="1"/>
    <col min="15109" max="15109" width="8.125" style="4" customWidth="1"/>
    <col min="15110" max="15111" width="11.125" style="4" customWidth="1"/>
    <col min="15112" max="15349" width="9" style="4" customWidth="1"/>
    <col min="15350" max="15360" width="9" style="4"/>
    <col min="15361" max="15361" width="21.875" style="4" customWidth="1"/>
    <col min="15362" max="15362" width="11.875" style="4" customWidth="1"/>
    <col min="15363" max="15363" width="10" style="4" customWidth="1"/>
    <col min="15364" max="15364" width="9.625" style="4" customWidth="1"/>
    <col min="15365" max="15365" width="8.125" style="4" customWidth="1"/>
    <col min="15366" max="15367" width="11.125" style="4" customWidth="1"/>
    <col min="15368" max="15605" width="9" style="4" customWidth="1"/>
    <col min="15606" max="15616" width="9" style="4"/>
    <col min="15617" max="15617" width="21.875" style="4" customWidth="1"/>
    <col min="15618" max="15618" width="11.875" style="4" customWidth="1"/>
    <col min="15619" max="15619" width="10" style="4" customWidth="1"/>
    <col min="15620" max="15620" width="9.625" style="4" customWidth="1"/>
    <col min="15621" max="15621" width="8.125" style="4" customWidth="1"/>
    <col min="15622" max="15623" width="11.125" style="4" customWidth="1"/>
    <col min="15624" max="15861" width="9" style="4" customWidth="1"/>
    <col min="15862" max="15872" width="9" style="4"/>
    <col min="15873" max="15873" width="21.875" style="4" customWidth="1"/>
    <col min="15874" max="15874" width="11.875" style="4" customWidth="1"/>
    <col min="15875" max="15875" width="10" style="4" customWidth="1"/>
    <col min="15876" max="15876" width="9.625" style="4" customWidth="1"/>
    <col min="15877" max="15877" width="8.125" style="4" customWidth="1"/>
    <col min="15878" max="15879" width="11.125" style="4" customWidth="1"/>
    <col min="15880" max="16117" width="9" style="4" customWidth="1"/>
    <col min="16118" max="16128" width="9" style="4"/>
    <col min="16129" max="16129" width="21.875" style="4" customWidth="1"/>
    <col min="16130" max="16130" width="11.875" style="4" customWidth="1"/>
    <col min="16131" max="16131" width="10" style="4" customWidth="1"/>
    <col min="16132" max="16132" width="9.625" style="4" customWidth="1"/>
    <col min="16133" max="16133" width="8.125" style="4" customWidth="1"/>
    <col min="16134" max="16135" width="11.125" style="4" customWidth="1"/>
    <col min="16136" max="16373" width="9" style="4" customWidth="1"/>
    <col min="16374" max="16384" width="9" style="4"/>
  </cols>
  <sheetData>
    <row r="1" ht="16.5" spans="1:222">
      <c r="A1" s="273" t="s">
        <v>43</v>
      </c>
      <c r="B1" s="273"/>
      <c r="C1" s="273"/>
      <c r="D1" s="273"/>
      <c r="E1" s="273"/>
      <c r="F1" s="273"/>
      <c r="G1" s="273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DK1" s="274"/>
      <c r="DL1" s="274"/>
      <c r="DM1" s="274"/>
      <c r="DN1" s="274"/>
      <c r="DO1" s="274"/>
      <c r="DP1" s="274"/>
      <c r="DQ1" s="274"/>
      <c r="DR1" s="274"/>
      <c r="DS1" s="274"/>
      <c r="DT1" s="274"/>
      <c r="DU1" s="274"/>
      <c r="DV1" s="274"/>
      <c r="DW1" s="274"/>
      <c r="DX1" s="274"/>
      <c r="DY1" s="274"/>
      <c r="DZ1" s="274"/>
      <c r="EA1" s="274"/>
      <c r="EB1" s="274"/>
      <c r="EC1" s="274"/>
      <c r="ED1" s="274"/>
      <c r="EE1" s="274"/>
      <c r="EF1" s="274"/>
      <c r="EG1" s="274"/>
      <c r="EH1" s="274"/>
      <c r="EI1" s="274"/>
      <c r="EJ1" s="274"/>
      <c r="EK1" s="274"/>
      <c r="EL1" s="274"/>
      <c r="EM1" s="274"/>
      <c r="EN1" s="274"/>
      <c r="EO1" s="274"/>
      <c r="EP1" s="274"/>
      <c r="EQ1" s="274"/>
      <c r="ER1" s="274"/>
      <c r="ES1" s="274"/>
      <c r="ET1" s="274"/>
      <c r="EU1" s="274"/>
      <c r="EV1" s="274"/>
      <c r="EW1" s="274"/>
      <c r="EX1" s="274"/>
      <c r="EY1" s="274"/>
      <c r="EZ1" s="274"/>
      <c r="FA1" s="274"/>
      <c r="FB1" s="274"/>
      <c r="FC1" s="274"/>
      <c r="FD1" s="274"/>
      <c r="FE1" s="274"/>
      <c r="FF1" s="274"/>
      <c r="FG1" s="274"/>
      <c r="FH1" s="274"/>
      <c r="FI1" s="274"/>
      <c r="FJ1" s="274"/>
      <c r="FK1" s="274"/>
      <c r="FL1" s="274"/>
      <c r="FM1" s="274"/>
      <c r="FN1" s="274"/>
      <c r="FO1" s="274"/>
      <c r="FP1" s="274"/>
      <c r="FQ1" s="274"/>
      <c r="FR1" s="274"/>
      <c r="FS1" s="274"/>
      <c r="FT1" s="274"/>
      <c r="FU1" s="274"/>
      <c r="FV1" s="274"/>
      <c r="FW1" s="274"/>
      <c r="FX1" s="274"/>
      <c r="FY1" s="274"/>
      <c r="FZ1" s="274"/>
      <c r="GA1" s="274"/>
      <c r="GB1" s="274"/>
      <c r="GC1" s="274"/>
      <c r="GD1" s="274"/>
      <c r="GE1" s="274"/>
      <c r="GF1" s="274"/>
      <c r="GG1" s="274"/>
      <c r="GH1" s="274"/>
      <c r="GI1" s="274"/>
      <c r="GJ1" s="274"/>
      <c r="GK1" s="274"/>
      <c r="GL1" s="274"/>
      <c r="GM1" s="274"/>
      <c r="GN1" s="274"/>
      <c r="GO1" s="274"/>
      <c r="GP1" s="274"/>
      <c r="GQ1" s="274"/>
      <c r="GR1" s="274"/>
      <c r="GS1" s="274"/>
      <c r="GT1" s="274"/>
      <c r="GU1" s="274"/>
      <c r="GV1" s="274"/>
      <c r="GW1" s="274"/>
      <c r="GX1" s="274"/>
      <c r="GY1" s="274"/>
      <c r="GZ1" s="274"/>
      <c r="HA1" s="274"/>
      <c r="HB1" s="274"/>
      <c r="HC1" s="274"/>
      <c r="HD1" s="274"/>
      <c r="HE1" s="274"/>
      <c r="HF1" s="274"/>
      <c r="HG1" s="274"/>
      <c r="HH1" s="274"/>
      <c r="HI1" s="274"/>
      <c r="HJ1" s="274"/>
      <c r="HK1" s="274"/>
      <c r="HL1" s="274"/>
      <c r="HM1" s="274"/>
      <c r="HN1" s="274"/>
    </row>
    <row r="2" ht="21.95" customHeight="1" spans="1:222">
      <c r="A2" s="77" t="s">
        <v>44</v>
      </c>
      <c r="B2" s="77"/>
      <c r="C2" s="77"/>
      <c r="D2" s="77"/>
      <c r="E2" s="77"/>
      <c r="F2" s="77"/>
      <c r="G2" s="77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F2" s="274"/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DK2" s="274"/>
      <c r="DL2" s="274"/>
      <c r="DM2" s="274"/>
      <c r="DN2" s="274"/>
      <c r="DO2" s="274"/>
      <c r="DP2" s="274"/>
      <c r="DQ2" s="274"/>
      <c r="DR2" s="274"/>
      <c r="DS2" s="274"/>
      <c r="DT2" s="274"/>
      <c r="DU2" s="274"/>
      <c r="DV2" s="274"/>
      <c r="DW2" s="274"/>
      <c r="DX2" s="274"/>
      <c r="DY2" s="274"/>
      <c r="DZ2" s="274"/>
      <c r="EA2" s="274"/>
      <c r="EB2" s="274"/>
      <c r="EC2" s="274"/>
      <c r="ED2" s="274"/>
      <c r="EE2" s="274"/>
      <c r="EF2" s="274"/>
      <c r="EG2" s="274"/>
      <c r="EH2" s="274"/>
      <c r="EI2" s="274"/>
      <c r="EJ2" s="274"/>
      <c r="EK2" s="274"/>
      <c r="EL2" s="274"/>
      <c r="EM2" s="274"/>
      <c r="EN2" s="274"/>
      <c r="EO2" s="274"/>
      <c r="EP2" s="274"/>
      <c r="EQ2" s="274"/>
      <c r="ER2" s="274"/>
      <c r="ES2" s="274"/>
      <c r="ET2" s="274"/>
      <c r="EU2" s="274"/>
      <c r="EV2" s="274"/>
      <c r="EW2" s="274"/>
      <c r="EX2" s="274"/>
      <c r="EY2" s="274"/>
      <c r="EZ2" s="274"/>
      <c r="FA2" s="274"/>
      <c r="FB2" s="274"/>
      <c r="FC2" s="274"/>
      <c r="FD2" s="274"/>
      <c r="FE2" s="274"/>
      <c r="FF2" s="274"/>
      <c r="FG2" s="274"/>
      <c r="FH2" s="274"/>
      <c r="FI2" s="274"/>
      <c r="FJ2" s="274"/>
      <c r="FK2" s="274"/>
      <c r="FL2" s="274"/>
      <c r="FM2" s="274"/>
      <c r="FN2" s="274"/>
      <c r="FO2" s="274"/>
      <c r="FP2" s="274"/>
      <c r="FQ2" s="274"/>
      <c r="FR2" s="274"/>
      <c r="FS2" s="274"/>
      <c r="FT2" s="274"/>
      <c r="FU2" s="274"/>
      <c r="FV2" s="274"/>
      <c r="FW2" s="274"/>
      <c r="FX2" s="274"/>
      <c r="FY2" s="274"/>
      <c r="FZ2" s="274"/>
      <c r="GA2" s="274"/>
      <c r="GB2" s="274"/>
      <c r="GC2" s="274"/>
      <c r="GD2" s="274"/>
      <c r="GE2" s="274"/>
      <c r="GF2" s="274"/>
      <c r="GG2" s="274"/>
      <c r="GH2" s="274"/>
      <c r="GI2" s="274"/>
      <c r="GJ2" s="274"/>
      <c r="GK2" s="274"/>
      <c r="GL2" s="274"/>
      <c r="GM2" s="274"/>
      <c r="GN2" s="274"/>
      <c r="GO2" s="274"/>
      <c r="GP2" s="274"/>
      <c r="GQ2" s="274"/>
      <c r="GR2" s="274"/>
      <c r="GS2" s="274"/>
      <c r="GT2" s="274"/>
      <c r="GU2" s="274"/>
      <c r="GV2" s="274"/>
      <c r="GW2" s="274"/>
      <c r="GX2" s="274"/>
      <c r="GY2" s="274"/>
      <c r="GZ2" s="274"/>
      <c r="HA2" s="274"/>
      <c r="HB2" s="274"/>
      <c r="HC2" s="274"/>
      <c r="HD2" s="274"/>
      <c r="HE2" s="274"/>
      <c r="HF2" s="274"/>
      <c r="HG2" s="274"/>
      <c r="HH2" s="274"/>
      <c r="HI2" s="274"/>
      <c r="HJ2" s="274"/>
      <c r="HK2" s="274"/>
      <c r="HL2" s="274"/>
      <c r="HM2" s="274"/>
      <c r="HN2" s="274"/>
    </row>
    <row r="3" ht="24" customHeight="1" spans="1:222">
      <c r="A3" s="275" t="s">
        <v>2</v>
      </c>
      <c r="B3" s="275"/>
      <c r="C3" s="275"/>
      <c r="D3" s="276"/>
      <c r="E3" s="276"/>
      <c r="F3" s="276"/>
      <c r="G3" s="277" t="s">
        <v>45</v>
      </c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4"/>
      <c r="EA3" s="274"/>
      <c r="EB3" s="274"/>
      <c r="EC3" s="274"/>
      <c r="ED3" s="274"/>
      <c r="EE3" s="274"/>
      <c r="EF3" s="274"/>
      <c r="EG3" s="274"/>
      <c r="EH3" s="274"/>
      <c r="EI3" s="274"/>
      <c r="EJ3" s="274"/>
      <c r="EK3" s="274"/>
      <c r="EL3" s="274"/>
      <c r="EM3" s="274"/>
      <c r="EN3" s="274"/>
      <c r="EO3" s="274"/>
      <c r="EP3" s="274"/>
      <c r="EQ3" s="274"/>
      <c r="ER3" s="274"/>
      <c r="ES3" s="274"/>
      <c r="ET3" s="274"/>
      <c r="EU3" s="274"/>
      <c r="EV3" s="274"/>
      <c r="EW3" s="274"/>
      <c r="EX3" s="274"/>
      <c r="EY3" s="274"/>
      <c r="EZ3" s="274"/>
      <c r="FA3" s="274"/>
      <c r="FB3" s="274"/>
      <c r="FC3" s="274"/>
      <c r="FD3" s="274"/>
      <c r="FE3" s="274"/>
      <c r="FF3" s="274"/>
      <c r="FG3" s="274"/>
      <c r="FH3" s="274"/>
      <c r="FI3" s="274"/>
      <c r="FJ3" s="274"/>
      <c r="FK3" s="274"/>
      <c r="FL3" s="274"/>
      <c r="FM3" s="274"/>
      <c r="FN3" s="274"/>
      <c r="FO3" s="274"/>
      <c r="FP3" s="274"/>
      <c r="FQ3" s="274"/>
      <c r="FR3" s="274"/>
      <c r="FS3" s="274"/>
      <c r="FT3" s="274"/>
      <c r="FU3" s="274"/>
      <c r="FV3" s="274"/>
      <c r="FW3" s="274"/>
      <c r="FX3" s="274"/>
      <c r="FY3" s="274"/>
      <c r="FZ3" s="274"/>
      <c r="GA3" s="274"/>
      <c r="GB3" s="274"/>
      <c r="GC3" s="274"/>
      <c r="GD3" s="274"/>
      <c r="GE3" s="274"/>
      <c r="GF3" s="274"/>
      <c r="GG3" s="274"/>
      <c r="GH3" s="274"/>
      <c r="GI3" s="274"/>
      <c r="GJ3" s="274"/>
      <c r="GK3" s="274"/>
      <c r="GL3" s="274"/>
      <c r="GM3" s="274"/>
      <c r="GN3" s="274"/>
      <c r="GO3" s="274"/>
      <c r="GP3" s="274"/>
      <c r="GQ3" s="274"/>
      <c r="GR3" s="274"/>
      <c r="GS3" s="274"/>
      <c r="GT3" s="274"/>
      <c r="GU3" s="274"/>
      <c r="GV3" s="274"/>
      <c r="GW3" s="274"/>
      <c r="GX3" s="274"/>
      <c r="GY3" s="274"/>
      <c r="GZ3" s="274"/>
      <c r="HA3" s="274"/>
      <c r="HB3" s="274"/>
      <c r="HC3" s="274"/>
      <c r="HD3" s="274"/>
      <c r="HE3" s="274"/>
      <c r="HF3" s="274"/>
      <c r="HG3" s="274"/>
      <c r="HH3" s="274"/>
      <c r="HI3" s="274"/>
      <c r="HJ3" s="274"/>
      <c r="HK3" s="274"/>
      <c r="HL3" s="274"/>
      <c r="HM3" s="274"/>
      <c r="HN3" s="274"/>
    </row>
    <row r="4" ht="27.95" customHeight="1" spans="1:222">
      <c r="A4" s="278" t="s">
        <v>46</v>
      </c>
      <c r="B4" s="279" t="s">
        <v>5</v>
      </c>
      <c r="C4" s="279" t="s">
        <v>47</v>
      </c>
      <c r="D4" s="279" t="s">
        <v>48</v>
      </c>
      <c r="E4" s="279" t="s">
        <v>49</v>
      </c>
      <c r="F4" s="279" t="s">
        <v>50</v>
      </c>
      <c r="G4" s="279" t="s">
        <v>51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  <c r="AX4" s="280"/>
      <c r="AY4" s="280"/>
      <c r="AZ4" s="280"/>
      <c r="BA4" s="280"/>
      <c r="BB4" s="280"/>
      <c r="BC4" s="280"/>
      <c r="BD4" s="280"/>
      <c r="BE4" s="280"/>
      <c r="BF4" s="280"/>
      <c r="BG4" s="280"/>
      <c r="BH4" s="280"/>
      <c r="BI4" s="280"/>
      <c r="BJ4" s="280"/>
      <c r="BK4" s="280"/>
      <c r="BL4" s="280"/>
      <c r="BM4" s="280"/>
      <c r="BN4" s="280"/>
      <c r="BO4" s="280"/>
      <c r="BP4" s="280"/>
      <c r="BQ4" s="280"/>
      <c r="BR4" s="280"/>
      <c r="BS4" s="280"/>
      <c r="BT4" s="280"/>
      <c r="BU4" s="280"/>
      <c r="BV4" s="280"/>
      <c r="BW4" s="280"/>
      <c r="BX4" s="280"/>
      <c r="BY4" s="280"/>
      <c r="BZ4" s="280"/>
      <c r="CA4" s="280"/>
      <c r="CB4" s="280"/>
      <c r="CC4" s="280"/>
      <c r="CD4" s="280"/>
      <c r="CE4" s="280"/>
      <c r="CF4" s="280"/>
      <c r="CG4" s="280"/>
      <c r="CH4" s="280"/>
      <c r="CI4" s="280"/>
      <c r="CJ4" s="280"/>
      <c r="CK4" s="280"/>
      <c r="CL4" s="280"/>
      <c r="CM4" s="280"/>
      <c r="CN4" s="280"/>
      <c r="CO4" s="280"/>
      <c r="CP4" s="280"/>
      <c r="CQ4" s="280"/>
      <c r="CR4" s="280"/>
      <c r="CS4" s="280"/>
      <c r="CT4" s="280"/>
      <c r="CU4" s="280"/>
      <c r="CV4" s="280"/>
      <c r="CW4" s="280"/>
      <c r="CX4" s="280"/>
      <c r="CY4" s="280"/>
      <c r="CZ4" s="280"/>
      <c r="DA4" s="280"/>
      <c r="DB4" s="280"/>
      <c r="DC4" s="280"/>
      <c r="DD4" s="280"/>
      <c r="DE4" s="280"/>
      <c r="DF4" s="280"/>
      <c r="DG4" s="280"/>
      <c r="DH4" s="280"/>
      <c r="DI4" s="280"/>
      <c r="DJ4" s="280"/>
      <c r="DK4" s="280"/>
      <c r="DL4" s="280"/>
      <c r="DM4" s="280"/>
      <c r="DN4" s="280"/>
      <c r="DO4" s="280"/>
      <c r="DP4" s="280"/>
      <c r="DQ4" s="280"/>
      <c r="DR4" s="280"/>
      <c r="DS4" s="280"/>
      <c r="DT4" s="280"/>
      <c r="DU4" s="280"/>
      <c r="DV4" s="280"/>
      <c r="DW4" s="280"/>
      <c r="DX4" s="280"/>
      <c r="DY4" s="280"/>
      <c r="DZ4" s="280"/>
      <c r="EA4" s="280"/>
      <c r="EB4" s="280"/>
      <c r="EC4" s="280"/>
      <c r="ED4" s="280"/>
      <c r="EE4" s="280"/>
      <c r="EF4" s="280"/>
      <c r="EG4" s="280"/>
      <c r="EH4" s="280"/>
      <c r="EI4" s="280"/>
      <c r="EJ4" s="280"/>
      <c r="EK4" s="280"/>
      <c r="EL4" s="280"/>
      <c r="EM4" s="280"/>
      <c r="EN4" s="280"/>
      <c r="EO4" s="280"/>
      <c r="EP4" s="280"/>
      <c r="EQ4" s="280"/>
      <c r="ER4" s="280"/>
      <c r="ES4" s="280"/>
      <c r="ET4" s="280"/>
      <c r="EU4" s="280"/>
      <c r="EV4" s="280"/>
      <c r="EW4" s="280"/>
      <c r="EX4" s="280"/>
      <c r="EY4" s="280"/>
      <c r="EZ4" s="280"/>
      <c r="FA4" s="280"/>
      <c r="FB4" s="280"/>
      <c r="FC4" s="280"/>
      <c r="FD4" s="280"/>
      <c r="FE4" s="280"/>
      <c r="FF4" s="280"/>
      <c r="FG4" s="280"/>
      <c r="FH4" s="280"/>
      <c r="FI4" s="280"/>
      <c r="FJ4" s="280"/>
      <c r="FK4" s="280"/>
      <c r="FL4" s="280"/>
      <c r="FM4" s="280"/>
      <c r="FN4" s="280"/>
      <c r="FO4" s="280"/>
      <c r="FP4" s="280"/>
      <c r="FQ4" s="280"/>
      <c r="FR4" s="280"/>
      <c r="FS4" s="280"/>
      <c r="FT4" s="280"/>
      <c r="FU4" s="280"/>
      <c r="FV4" s="280"/>
      <c r="FW4" s="280"/>
      <c r="FX4" s="280"/>
      <c r="FY4" s="280"/>
      <c r="FZ4" s="280"/>
      <c r="GA4" s="280"/>
      <c r="GB4" s="280"/>
      <c r="GC4" s="280"/>
      <c r="GD4" s="280"/>
      <c r="GE4" s="280"/>
      <c r="GF4" s="280"/>
      <c r="GG4" s="280"/>
      <c r="GH4" s="280"/>
      <c r="GI4" s="280"/>
      <c r="GJ4" s="280"/>
      <c r="GK4" s="280"/>
      <c r="GL4" s="280"/>
      <c r="GM4" s="280"/>
      <c r="GN4" s="280"/>
      <c r="GO4" s="280"/>
      <c r="GP4" s="280"/>
      <c r="GQ4" s="280"/>
      <c r="GR4" s="280"/>
      <c r="GS4" s="280"/>
      <c r="GT4" s="280"/>
      <c r="GU4" s="280"/>
      <c r="GV4" s="280"/>
      <c r="GW4" s="280"/>
      <c r="GX4" s="280"/>
      <c r="GY4" s="280"/>
      <c r="GZ4" s="280"/>
      <c r="HA4" s="280"/>
      <c r="HB4" s="280"/>
      <c r="HC4" s="280"/>
      <c r="HD4" s="280"/>
      <c r="HE4" s="280"/>
      <c r="HF4" s="280"/>
      <c r="HG4" s="280"/>
      <c r="HH4" s="280"/>
      <c r="HI4" s="280"/>
      <c r="HJ4" s="280"/>
      <c r="HK4" s="280"/>
      <c r="HL4" s="280"/>
      <c r="HM4" s="280"/>
      <c r="HN4" s="280"/>
    </row>
    <row r="5" ht="18.95" customHeight="1" spans="1:222">
      <c r="A5" s="281" t="s">
        <v>52</v>
      </c>
      <c r="B5" s="282">
        <v>84000</v>
      </c>
      <c r="C5" s="282">
        <v>25278</v>
      </c>
      <c r="D5" s="282">
        <v>7073</v>
      </c>
      <c r="E5" s="282">
        <v>28</v>
      </c>
      <c r="F5" s="282">
        <v>51621.295</v>
      </c>
      <c r="G5" s="283">
        <v>84000.1</v>
      </c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Q5" s="274"/>
      <c r="BR5" s="274"/>
      <c r="BS5" s="274"/>
      <c r="BT5" s="274"/>
      <c r="BU5" s="274"/>
      <c r="BV5" s="274"/>
      <c r="BW5" s="274"/>
      <c r="BX5" s="274"/>
      <c r="BY5" s="274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274"/>
      <c r="CV5" s="274"/>
      <c r="CW5" s="274"/>
      <c r="CX5" s="274"/>
      <c r="CY5" s="274"/>
      <c r="CZ5" s="274"/>
      <c r="DA5" s="274"/>
      <c r="DB5" s="274"/>
      <c r="DC5" s="274"/>
      <c r="DD5" s="274"/>
      <c r="DE5" s="274"/>
      <c r="DF5" s="274"/>
      <c r="DG5" s="274"/>
      <c r="DH5" s="274"/>
      <c r="DI5" s="274"/>
      <c r="DJ5" s="274"/>
      <c r="DK5" s="274"/>
      <c r="DL5" s="274"/>
      <c r="DM5" s="274"/>
      <c r="DN5" s="274"/>
      <c r="DO5" s="274"/>
      <c r="DP5" s="274"/>
      <c r="DQ5" s="274"/>
      <c r="DR5" s="274"/>
      <c r="DS5" s="274"/>
      <c r="DT5" s="274"/>
      <c r="DU5" s="274"/>
      <c r="DV5" s="274"/>
      <c r="DW5" s="274"/>
      <c r="DX5" s="274"/>
      <c r="DY5" s="274"/>
      <c r="DZ5" s="274"/>
      <c r="EA5" s="274"/>
      <c r="EB5" s="274"/>
      <c r="EC5" s="274"/>
      <c r="ED5" s="274"/>
      <c r="EE5" s="274"/>
      <c r="EF5" s="274"/>
      <c r="EG5" s="274"/>
      <c r="EH5" s="274"/>
      <c r="EI5" s="274"/>
      <c r="EJ5" s="274"/>
      <c r="EK5" s="274"/>
      <c r="EL5" s="274"/>
      <c r="EM5" s="274"/>
      <c r="EN5" s="274"/>
      <c r="EO5" s="274"/>
      <c r="EP5" s="274"/>
      <c r="EQ5" s="274"/>
      <c r="ER5" s="274"/>
      <c r="ES5" s="274"/>
      <c r="ET5" s="274"/>
      <c r="EU5" s="274"/>
      <c r="EV5" s="274"/>
      <c r="EW5" s="274"/>
      <c r="EX5" s="274"/>
      <c r="EY5" s="274"/>
      <c r="EZ5" s="274"/>
      <c r="FA5" s="274"/>
      <c r="FB5" s="274"/>
      <c r="FC5" s="274"/>
      <c r="FD5" s="274"/>
      <c r="FE5" s="274"/>
      <c r="FF5" s="274"/>
      <c r="FG5" s="274"/>
      <c r="FH5" s="274"/>
      <c r="FI5" s="274"/>
      <c r="FJ5" s="274"/>
      <c r="FK5" s="274"/>
      <c r="FL5" s="274"/>
      <c r="FM5" s="274"/>
      <c r="FN5" s="274"/>
      <c r="FO5" s="274"/>
      <c r="FP5" s="274"/>
      <c r="FQ5" s="274"/>
      <c r="FR5" s="274"/>
      <c r="FS5" s="274"/>
      <c r="FT5" s="274"/>
      <c r="FU5" s="274"/>
      <c r="FV5" s="274"/>
      <c r="FW5" s="274"/>
      <c r="FX5" s="274"/>
      <c r="FY5" s="274"/>
      <c r="FZ5" s="274"/>
      <c r="GA5" s="274"/>
      <c r="GB5" s="274"/>
      <c r="GC5" s="274"/>
      <c r="GD5" s="274"/>
      <c r="GE5" s="274"/>
      <c r="GF5" s="274"/>
      <c r="GG5" s="274"/>
      <c r="GH5" s="274"/>
      <c r="GI5" s="274"/>
      <c r="GJ5" s="274"/>
      <c r="GK5" s="274"/>
      <c r="GL5" s="274"/>
      <c r="GM5" s="274"/>
      <c r="GN5" s="274"/>
      <c r="GO5" s="274"/>
      <c r="GP5" s="274"/>
      <c r="GQ5" s="274"/>
      <c r="GR5" s="274"/>
      <c r="GS5" s="274"/>
      <c r="GT5" s="274"/>
      <c r="GU5" s="274"/>
      <c r="GV5" s="274"/>
      <c r="GW5" s="274"/>
      <c r="GX5" s="274"/>
      <c r="GY5" s="274"/>
      <c r="GZ5" s="274"/>
      <c r="HA5" s="274"/>
      <c r="HB5" s="274"/>
      <c r="HC5" s="274"/>
      <c r="HD5" s="274"/>
      <c r="HE5" s="274"/>
      <c r="HF5" s="274"/>
      <c r="HG5" s="274"/>
      <c r="HH5" s="274"/>
      <c r="HI5" s="274"/>
      <c r="HJ5" s="274"/>
      <c r="HK5" s="274"/>
      <c r="HL5" s="274"/>
      <c r="HM5" s="274"/>
      <c r="HN5" s="274"/>
    </row>
    <row r="6" ht="18.95" customHeight="1" spans="1:222">
      <c r="A6" s="284" t="s">
        <v>53</v>
      </c>
      <c r="B6" s="285">
        <v>66000</v>
      </c>
      <c r="C6" s="285">
        <v>25278</v>
      </c>
      <c r="D6" s="285">
        <v>7073</v>
      </c>
      <c r="E6" s="285">
        <v>28</v>
      </c>
      <c r="F6" s="285">
        <v>33621</v>
      </c>
      <c r="G6" s="286">
        <v>66000</v>
      </c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4"/>
      <c r="DD6" s="274"/>
      <c r="DE6" s="274"/>
      <c r="DF6" s="274"/>
      <c r="DG6" s="274"/>
      <c r="DH6" s="274"/>
      <c r="DI6" s="274"/>
      <c r="DJ6" s="274"/>
      <c r="DK6" s="274"/>
      <c r="DL6" s="274"/>
      <c r="DM6" s="274"/>
      <c r="DN6" s="274"/>
      <c r="DO6" s="274"/>
      <c r="DP6" s="274"/>
      <c r="DQ6" s="274"/>
      <c r="DR6" s="274"/>
      <c r="DS6" s="274"/>
      <c r="DT6" s="274"/>
      <c r="DU6" s="274"/>
      <c r="DV6" s="274"/>
      <c r="DW6" s="274"/>
      <c r="DX6" s="274"/>
      <c r="DY6" s="274"/>
      <c r="DZ6" s="274"/>
      <c r="EA6" s="274"/>
      <c r="EB6" s="274"/>
      <c r="EC6" s="274"/>
      <c r="ED6" s="274"/>
      <c r="EE6" s="274"/>
      <c r="EF6" s="274"/>
      <c r="EG6" s="274"/>
      <c r="EH6" s="274"/>
      <c r="EI6" s="274"/>
      <c r="EJ6" s="274"/>
      <c r="EK6" s="274"/>
      <c r="EL6" s="274"/>
      <c r="EM6" s="274"/>
      <c r="EN6" s="274"/>
      <c r="EO6" s="274"/>
      <c r="EP6" s="274"/>
      <c r="EQ6" s="274"/>
      <c r="ER6" s="274"/>
      <c r="ES6" s="274"/>
      <c r="ET6" s="274"/>
      <c r="EU6" s="274"/>
      <c r="EV6" s="274"/>
      <c r="EW6" s="274"/>
      <c r="EX6" s="274"/>
      <c r="EY6" s="274"/>
      <c r="EZ6" s="274"/>
      <c r="FA6" s="274"/>
      <c r="FB6" s="274"/>
      <c r="FC6" s="274"/>
      <c r="FD6" s="274"/>
      <c r="FE6" s="274"/>
      <c r="FF6" s="274"/>
      <c r="FG6" s="274"/>
      <c r="FH6" s="274"/>
      <c r="FI6" s="274"/>
      <c r="FJ6" s="274"/>
      <c r="FK6" s="274"/>
      <c r="FL6" s="274"/>
      <c r="FM6" s="274"/>
      <c r="FN6" s="274"/>
      <c r="FO6" s="274"/>
      <c r="FP6" s="274"/>
      <c r="FQ6" s="274"/>
      <c r="FR6" s="274"/>
      <c r="FS6" s="274"/>
      <c r="FT6" s="274"/>
      <c r="FU6" s="274"/>
      <c r="FV6" s="274"/>
      <c r="FW6" s="274"/>
      <c r="FX6" s="274"/>
      <c r="FY6" s="274"/>
      <c r="FZ6" s="274"/>
      <c r="GA6" s="274"/>
      <c r="GB6" s="274"/>
      <c r="GC6" s="274"/>
      <c r="GD6" s="274"/>
      <c r="GE6" s="274"/>
      <c r="GF6" s="274"/>
      <c r="GG6" s="274"/>
      <c r="GH6" s="274"/>
      <c r="GI6" s="274"/>
      <c r="GJ6" s="274"/>
      <c r="GK6" s="274"/>
      <c r="GL6" s="274"/>
      <c r="GM6" s="274"/>
      <c r="GN6" s="274"/>
      <c r="GO6" s="274"/>
      <c r="GP6" s="274"/>
      <c r="GQ6" s="274"/>
      <c r="GR6" s="274"/>
      <c r="GS6" s="274"/>
      <c r="GT6" s="274"/>
      <c r="GU6" s="274"/>
      <c r="GV6" s="274"/>
      <c r="GW6" s="274"/>
      <c r="GX6" s="274"/>
      <c r="GY6" s="274"/>
      <c r="GZ6" s="274"/>
      <c r="HA6" s="274"/>
      <c r="HB6" s="274"/>
      <c r="HC6" s="274"/>
      <c r="HD6" s="274"/>
      <c r="HE6" s="274"/>
      <c r="HF6" s="274"/>
      <c r="HG6" s="274"/>
      <c r="HH6" s="274"/>
      <c r="HI6" s="274"/>
      <c r="HJ6" s="274"/>
      <c r="HK6" s="274"/>
      <c r="HL6" s="274"/>
      <c r="HM6" s="274"/>
      <c r="HN6" s="274"/>
    </row>
    <row r="7" ht="18.95" customHeight="1" spans="1:222">
      <c r="A7" s="284" t="s">
        <v>54</v>
      </c>
      <c r="B7" s="285">
        <v>18000</v>
      </c>
      <c r="C7" s="285"/>
      <c r="D7" s="285"/>
      <c r="E7" s="285"/>
      <c r="F7" s="285">
        <v>18000</v>
      </c>
      <c r="G7" s="286">
        <v>18000</v>
      </c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  <c r="AO7" s="280"/>
      <c r="AP7" s="280"/>
      <c r="AQ7" s="280"/>
      <c r="AR7" s="280"/>
      <c r="AS7" s="280"/>
      <c r="AT7" s="280"/>
      <c r="AU7" s="280"/>
      <c r="AV7" s="280"/>
      <c r="AW7" s="280"/>
      <c r="AX7" s="280"/>
      <c r="AY7" s="280"/>
      <c r="AZ7" s="280"/>
      <c r="BA7" s="280"/>
      <c r="BB7" s="280"/>
      <c r="BC7" s="280"/>
      <c r="BD7" s="280"/>
      <c r="BE7" s="280"/>
      <c r="BF7" s="280"/>
      <c r="BG7" s="280"/>
      <c r="BH7" s="280"/>
      <c r="BI7" s="280"/>
      <c r="BJ7" s="280"/>
      <c r="BK7" s="280"/>
      <c r="BL7" s="280"/>
      <c r="BM7" s="280"/>
      <c r="BN7" s="280"/>
      <c r="BO7" s="280"/>
      <c r="BP7" s="280"/>
      <c r="BQ7" s="280"/>
      <c r="BR7" s="280"/>
      <c r="BS7" s="280"/>
      <c r="BT7" s="280"/>
      <c r="BU7" s="280"/>
      <c r="BV7" s="280"/>
      <c r="BW7" s="280"/>
      <c r="BX7" s="280"/>
      <c r="BY7" s="280"/>
      <c r="BZ7" s="280"/>
      <c r="CA7" s="280"/>
      <c r="CB7" s="280"/>
      <c r="CC7" s="280"/>
      <c r="CD7" s="280"/>
      <c r="CE7" s="280"/>
      <c r="CF7" s="280"/>
      <c r="CG7" s="280"/>
      <c r="CH7" s="280"/>
      <c r="CI7" s="280"/>
      <c r="CJ7" s="280"/>
      <c r="CK7" s="280"/>
      <c r="CL7" s="280"/>
      <c r="CM7" s="280"/>
      <c r="CN7" s="280"/>
      <c r="CO7" s="280"/>
      <c r="CP7" s="280"/>
      <c r="CQ7" s="280"/>
      <c r="CR7" s="280"/>
      <c r="CS7" s="280"/>
      <c r="CT7" s="280"/>
      <c r="CU7" s="280"/>
      <c r="CV7" s="280"/>
      <c r="CW7" s="280"/>
      <c r="CX7" s="280"/>
      <c r="CY7" s="280"/>
      <c r="CZ7" s="280"/>
      <c r="DA7" s="280"/>
      <c r="DB7" s="280"/>
      <c r="DC7" s="280"/>
      <c r="DD7" s="280"/>
      <c r="DE7" s="280"/>
      <c r="DF7" s="280"/>
      <c r="DG7" s="280"/>
      <c r="DH7" s="280"/>
      <c r="DI7" s="280"/>
      <c r="DJ7" s="280"/>
      <c r="DK7" s="280"/>
      <c r="DL7" s="280"/>
      <c r="DM7" s="280"/>
      <c r="DN7" s="280"/>
      <c r="DO7" s="280"/>
      <c r="DP7" s="280"/>
      <c r="DQ7" s="280"/>
      <c r="DR7" s="280"/>
      <c r="DS7" s="280"/>
      <c r="DT7" s="280"/>
      <c r="DU7" s="280"/>
      <c r="DV7" s="280"/>
      <c r="DW7" s="280"/>
      <c r="DX7" s="280"/>
      <c r="DY7" s="280"/>
      <c r="DZ7" s="280"/>
      <c r="EA7" s="280"/>
      <c r="EB7" s="280"/>
      <c r="EC7" s="280"/>
      <c r="ED7" s="280"/>
      <c r="EE7" s="280"/>
      <c r="EF7" s="280"/>
      <c r="EG7" s="280"/>
      <c r="EH7" s="280"/>
      <c r="EI7" s="280"/>
      <c r="EJ7" s="280"/>
      <c r="EK7" s="280"/>
      <c r="EL7" s="280"/>
      <c r="EM7" s="280"/>
      <c r="EN7" s="280"/>
      <c r="EO7" s="280"/>
      <c r="EP7" s="280"/>
      <c r="EQ7" s="280"/>
      <c r="ER7" s="280"/>
      <c r="ES7" s="280"/>
      <c r="ET7" s="280"/>
      <c r="EU7" s="280"/>
      <c r="EV7" s="280"/>
      <c r="EW7" s="280"/>
      <c r="EX7" s="280"/>
      <c r="EY7" s="280"/>
      <c r="EZ7" s="280"/>
      <c r="FA7" s="280"/>
      <c r="FB7" s="280"/>
      <c r="FC7" s="280"/>
      <c r="FD7" s="280"/>
      <c r="FE7" s="280"/>
      <c r="FF7" s="280"/>
      <c r="FG7" s="280"/>
      <c r="FH7" s="280"/>
      <c r="FI7" s="280"/>
      <c r="FJ7" s="280"/>
      <c r="FK7" s="280"/>
      <c r="FL7" s="280"/>
      <c r="FM7" s="280"/>
      <c r="FN7" s="280"/>
      <c r="FO7" s="280"/>
      <c r="FP7" s="280"/>
      <c r="FQ7" s="280"/>
      <c r="FR7" s="280"/>
      <c r="FS7" s="280"/>
      <c r="FT7" s="280"/>
      <c r="FU7" s="280"/>
      <c r="FV7" s="280"/>
      <c r="FW7" s="280"/>
      <c r="FX7" s="280"/>
      <c r="FY7" s="280"/>
      <c r="FZ7" s="280"/>
      <c r="GA7" s="280"/>
      <c r="GB7" s="280"/>
      <c r="GC7" s="280"/>
      <c r="GD7" s="280"/>
      <c r="GE7" s="280"/>
      <c r="GF7" s="280"/>
      <c r="GG7" s="280"/>
      <c r="GH7" s="280"/>
      <c r="GI7" s="280"/>
      <c r="GJ7" s="280"/>
      <c r="GK7" s="280"/>
      <c r="GL7" s="280"/>
      <c r="GM7" s="280"/>
      <c r="GN7" s="280"/>
      <c r="GO7" s="280"/>
      <c r="GP7" s="280"/>
      <c r="GQ7" s="280"/>
      <c r="GR7" s="280"/>
      <c r="GS7" s="280"/>
      <c r="GT7" s="280"/>
      <c r="GU7" s="280"/>
      <c r="GV7" s="280"/>
      <c r="GW7" s="280"/>
      <c r="GX7" s="280"/>
      <c r="GY7" s="280"/>
      <c r="GZ7" s="280"/>
      <c r="HA7" s="280"/>
      <c r="HB7" s="280"/>
      <c r="HC7" s="280"/>
      <c r="HD7" s="280"/>
      <c r="HE7" s="280"/>
      <c r="HF7" s="280"/>
      <c r="HG7" s="280"/>
      <c r="HH7" s="280"/>
      <c r="HI7" s="280"/>
      <c r="HJ7" s="280"/>
      <c r="HK7" s="280"/>
      <c r="HL7" s="280"/>
      <c r="HM7" s="280"/>
      <c r="HN7" s="280"/>
    </row>
    <row r="8" ht="18.95" customHeight="1" spans="1:222">
      <c r="A8" s="287" t="s">
        <v>55</v>
      </c>
      <c r="B8" s="282">
        <v>51621.295</v>
      </c>
      <c r="C8" s="282"/>
      <c r="D8" s="282"/>
      <c r="E8" s="282"/>
      <c r="F8" s="282">
        <v>51621.195</v>
      </c>
      <c r="G8" s="283">
        <v>51621.195</v>
      </c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274"/>
      <c r="AT8" s="274"/>
      <c r="AU8" s="274"/>
      <c r="AV8" s="274"/>
      <c r="AW8" s="274"/>
      <c r="AX8" s="274"/>
      <c r="AY8" s="274"/>
      <c r="AZ8" s="274"/>
      <c r="BA8" s="274"/>
      <c r="BB8" s="274"/>
      <c r="BC8" s="274"/>
      <c r="BD8" s="274"/>
      <c r="BE8" s="274"/>
      <c r="BF8" s="274"/>
      <c r="BG8" s="274"/>
      <c r="BH8" s="274"/>
      <c r="BI8" s="274"/>
      <c r="BJ8" s="274"/>
      <c r="BK8" s="274"/>
      <c r="BL8" s="274"/>
      <c r="BM8" s="274"/>
      <c r="BN8" s="274"/>
      <c r="BO8" s="274"/>
      <c r="BP8" s="274"/>
      <c r="BQ8" s="274"/>
      <c r="BR8" s="274"/>
      <c r="BS8" s="274"/>
      <c r="BT8" s="274"/>
      <c r="BU8" s="274"/>
      <c r="BV8" s="274"/>
      <c r="BW8" s="274"/>
      <c r="BX8" s="274"/>
      <c r="BY8" s="274"/>
      <c r="BZ8" s="274"/>
      <c r="CA8" s="274"/>
      <c r="CB8" s="274"/>
      <c r="CC8" s="274"/>
      <c r="CD8" s="274"/>
      <c r="CE8" s="274"/>
      <c r="CF8" s="274"/>
      <c r="CG8" s="274"/>
      <c r="CH8" s="274"/>
      <c r="CI8" s="274"/>
      <c r="CJ8" s="274"/>
      <c r="CK8" s="274"/>
      <c r="CL8" s="274"/>
      <c r="CM8" s="274"/>
      <c r="CN8" s="274"/>
      <c r="CO8" s="274"/>
      <c r="CP8" s="274"/>
      <c r="CQ8" s="274"/>
      <c r="CR8" s="274"/>
      <c r="CS8" s="274"/>
      <c r="CT8" s="274"/>
      <c r="CU8" s="274"/>
      <c r="CV8" s="274"/>
      <c r="CW8" s="274"/>
      <c r="CX8" s="274"/>
      <c r="CY8" s="274"/>
      <c r="CZ8" s="274"/>
      <c r="DA8" s="274"/>
      <c r="DB8" s="274"/>
      <c r="DC8" s="274"/>
      <c r="DD8" s="274"/>
      <c r="DE8" s="274"/>
      <c r="DF8" s="274"/>
      <c r="DG8" s="274"/>
      <c r="DH8" s="274"/>
      <c r="DI8" s="274"/>
      <c r="DJ8" s="274"/>
      <c r="DK8" s="274"/>
      <c r="DL8" s="274"/>
      <c r="DM8" s="274"/>
      <c r="DN8" s="274"/>
      <c r="DO8" s="274"/>
      <c r="DP8" s="274"/>
      <c r="DQ8" s="274"/>
      <c r="DR8" s="274"/>
      <c r="DS8" s="274"/>
      <c r="DT8" s="274"/>
      <c r="DU8" s="274"/>
      <c r="DV8" s="274"/>
      <c r="DW8" s="274"/>
      <c r="DX8" s="274"/>
      <c r="DY8" s="274"/>
      <c r="DZ8" s="274"/>
      <c r="EA8" s="274"/>
      <c r="EB8" s="274"/>
      <c r="EC8" s="274"/>
      <c r="ED8" s="274"/>
      <c r="EE8" s="274"/>
      <c r="EF8" s="274"/>
      <c r="EG8" s="274"/>
      <c r="EH8" s="274"/>
      <c r="EI8" s="274"/>
      <c r="EJ8" s="274"/>
      <c r="EK8" s="274"/>
      <c r="EL8" s="274"/>
      <c r="EM8" s="274"/>
      <c r="EN8" s="274"/>
      <c r="EO8" s="274"/>
      <c r="EP8" s="274"/>
      <c r="EQ8" s="274"/>
      <c r="ER8" s="274"/>
      <c r="ES8" s="274"/>
      <c r="ET8" s="274"/>
      <c r="EU8" s="274"/>
      <c r="EV8" s="274"/>
      <c r="EW8" s="274"/>
      <c r="EX8" s="274"/>
      <c r="EY8" s="274"/>
      <c r="EZ8" s="274"/>
      <c r="FA8" s="274"/>
      <c r="FB8" s="274"/>
      <c r="FC8" s="274"/>
      <c r="FD8" s="274"/>
      <c r="FE8" s="274"/>
      <c r="FF8" s="274"/>
      <c r="FG8" s="274"/>
      <c r="FH8" s="274"/>
      <c r="FI8" s="274"/>
      <c r="FJ8" s="274"/>
      <c r="FK8" s="274"/>
      <c r="FL8" s="274"/>
      <c r="FM8" s="274"/>
      <c r="FN8" s="274"/>
      <c r="FO8" s="274"/>
      <c r="FP8" s="274"/>
      <c r="FQ8" s="274"/>
      <c r="FR8" s="274"/>
      <c r="FS8" s="274"/>
      <c r="FT8" s="274"/>
      <c r="FU8" s="274"/>
      <c r="FV8" s="274"/>
      <c r="FW8" s="274"/>
      <c r="FX8" s="274"/>
      <c r="FY8" s="274"/>
      <c r="FZ8" s="274"/>
      <c r="GA8" s="274"/>
      <c r="GB8" s="274"/>
      <c r="GC8" s="274"/>
      <c r="GD8" s="274"/>
      <c r="GE8" s="274"/>
      <c r="GF8" s="274"/>
      <c r="GG8" s="274"/>
      <c r="GH8" s="274"/>
      <c r="GI8" s="274"/>
      <c r="GJ8" s="274"/>
      <c r="GK8" s="274"/>
      <c r="GL8" s="274"/>
      <c r="GM8" s="274"/>
      <c r="GN8" s="274"/>
      <c r="GO8" s="274"/>
      <c r="GP8" s="274"/>
      <c r="GQ8" s="274"/>
      <c r="GR8" s="274"/>
      <c r="GS8" s="274"/>
      <c r="GT8" s="274"/>
      <c r="GU8" s="274"/>
      <c r="GV8" s="274"/>
      <c r="GW8" s="274"/>
      <c r="GX8" s="274"/>
      <c r="GY8" s="274"/>
      <c r="GZ8" s="274"/>
      <c r="HA8" s="274"/>
      <c r="HB8" s="274"/>
      <c r="HC8" s="274"/>
      <c r="HD8" s="274"/>
      <c r="HE8" s="274"/>
      <c r="HF8" s="274"/>
      <c r="HG8" s="274"/>
      <c r="HH8" s="274"/>
      <c r="HI8" s="274"/>
      <c r="HJ8" s="274"/>
      <c r="HK8" s="274"/>
      <c r="HL8" s="274"/>
      <c r="HM8" s="274"/>
      <c r="HN8" s="274"/>
    </row>
    <row r="9" ht="18.95" customHeight="1" spans="1:222">
      <c r="A9" s="284" t="s">
        <v>53</v>
      </c>
      <c r="B9" s="285">
        <v>33621</v>
      </c>
      <c r="C9" s="285"/>
      <c r="D9" s="285"/>
      <c r="E9" s="285"/>
      <c r="F9" s="285">
        <v>33621</v>
      </c>
      <c r="G9" s="286">
        <v>33621</v>
      </c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4"/>
      <c r="CX9" s="274"/>
      <c r="CY9" s="274"/>
      <c r="CZ9" s="274"/>
      <c r="DA9" s="274"/>
      <c r="DB9" s="274"/>
      <c r="DC9" s="274"/>
      <c r="DD9" s="274"/>
      <c r="DE9" s="274"/>
      <c r="DF9" s="274"/>
      <c r="DG9" s="274"/>
      <c r="DH9" s="274"/>
      <c r="DI9" s="274"/>
      <c r="DJ9" s="274"/>
      <c r="DK9" s="274"/>
      <c r="DL9" s="274"/>
      <c r="DM9" s="274"/>
      <c r="DN9" s="274"/>
      <c r="DO9" s="274"/>
      <c r="DP9" s="274"/>
      <c r="DQ9" s="274"/>
      <c r="DR9" s="274"/>
      <c r="DS9" s="274"/>
      <c r="DT9" s="274"/>
      <c r="DU9" s="274"/>
      <c r="DV9" s="274"/>
      <c r="DW9" s="274"/>
      <c r="DX9" s="274"/>
      <c r="DY9" s="274"/>
      <c r="DZ9" s="274"/>
      <c r="EA9" s="274"/>
      <c r="EB9" s="274"/>
      <c r="EC9" s="274"/>
      <c r="ED9" s="274"/>
      <c r="EE9" s="274"/>
      <c r="EF9" s="274"/>
      <c r="EG9" s="274"/>
      <c r="EH9" s="274"/>
      <c r="EI9" s="274"/>
      <c r="EJ9" s="274"/>
      <c r="EK9" s="274"/>
      <c r="EL9" s="274"/>
      <c r="EM9" s="274"/>
      <c r="EN9" s="274"/>
      <c r="EO9" s="274"/>
      <c r="EP9" s="274"/>
      <c r="EQ9" s="274"/>
      <c r="ER9" s="274"/>
      <c r="ES9" s="274"/>
      <c r="ET9" s="274"/>
      <c r="EU9" s="274"/>
      <c r="EV9" s="274"/>
      <c r="EW9" s="274"/>
      <c r="EX9" s="274"/>
      <c r="EY9" s="274"/>
      <c r="EZ9" s="274"/>
      <c r="FA9" s="274"/>
      <c r="FB9" s="274"/>
      <c r="FC9" s="274"/>
      <c r="FD9" s="274"/>
      <c r="FE9" s="274"/>
      <c r="FF9" s="274"/>
      <c r="FG9" s="274"/>
      <c r="FH9" s="274"/>
      <c r="FI9" s="274"/>
      <c r="FJ9" s="274"/>
      <c r="FK9" s="274"/>
      <c r="FL9" s="274"/>
      <c r="FM9" s="274"/>
      <c r="FN9" s="274"/>
      <c r="FO9" s="274"/>
      <c r="FP9" s="274"/>
      <c r="FQ9" s="274"/>
      <c r="FR9" s="274"/>
      <c r="FS9" s="274"/>
      <c r="FT9" s="274"/>
      <c r="FU9" s="274"/>
      <c r="FV9" s="274"/>
      <c r="FW9" s="274"/>
      <c r="FX9" s="274"/>
      <c r="FY9" s="274"/>
      <c r="FZ9" s="274"/>
      <c r="GA9" s="274"/>
      <c r="GB9" s="274"/>
      <c r="GC9" s="274"/>
      <c r="GD9" s="274"/>
      <c r="GE9" s="274"/>
      <c r="GF9" s="274"/>
      <c r="GG9" s="274"/>
      <c r="GH9" s="274"/>
      <c r="GI9" s="274"/>
      <c r="GJ9" s="274"/>
      <c r="GK9" s="274"/>
      <c r="GL9" s="274"/>
      <c r="GM9" s="274"/>
      <c r="GN9" s="274"/>
      <c r="GO9" s="274"/>
      <c r="GP9" s="274"/>
      <c r="GQ9" s="274"/>
      <c r="GR9" s="274"/>
      <c r="GS9" s="274"/>
      <c r="GT9" s="274"/>
      <c r="GU9" s="274"/>
      <c r="GV9" s="274"/>
      <c r="GW9" s="274"/>
      <c r="GX9" s="274"/>
      <c r="GY9" s="274"/>
      <c r="GZ9" s="274"/>
      <c r="HA9" s="274"/>
      <c r="HB9" s="274"/>
      <c r="HC9" s="274"/>
      <c r="HD9" s="274"/>
      <c r="HE9" s="274"/>
      <c r="HF9" s="274"/>
      <c r="HG9" s="274"/>
      <c r="HH9" s="274"/>
      <c r="HI9" s="274"/>
      <c r="HJ9" s="274"/>
      <c r="HK9" s="274"/>
      <c r="HL9" s="274"/>
      <c r="HM9" s="274"/>
      <c r="HN9" s="274"/>
    </row>
    <row r="10" ht="18.95" customHeight="1" spans="1:222">
      <c r="A10" s="284" t="s">
        <v>54</v>
      </c>
      <c r="B10" s="285">
        <v>18000</v>
      </c>
      <c r="C10" s="285"/>
      <c r="D10" s="285"/>
      <c r="E10" s="285"/>
      <c r="F10" s="285">
        <v>18000</v>
      </c>
      <c r="G10" s="286">
        <v>18000</v>
      </c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280"/>
      <c r="BR10" s="280"/>
      <c r="BS10" s="280"/>
      <c r="BT10" s="280"/>
      <c r="BU10" s="280"/>
      <c r="BV10" s="280"/>
      <c r="BW10" s="280"/>
      <c r="BX10" s="280"/>
      <c r="BY10" s="280"/>
      <c r="BZ10" s="280"/>
      <c r="CA10" s="280"/>
      <c r="CB10" s="280"/>
      <c r="CC10" s="280"/>
      <c r="CD10" s="280"/>
      <c r="CE10" s="280"/>
      <c r="CF10" s="280"/>
      <c r="CG10" s="280"/>
      <c r="CH10" s="280"/>
      <c r="CI10" s="280"/>
      <c r="CJ10" s="280"/>
      <c r="CK10" s="280"/>
      <c r="CL10" s="280"/>
      <c r="CM10" s="280"/>
      <c r="CN10" s="280"/>
      <c r="CO10" s="280"/>
      <c r="CP10" s="280"/>
      <c r="CQ10" s="280"/>
      <c r="CR10" s="280"/>
      <c r="CS10" s="280"/>
      <c r="CT10" s="280"/>
      <c r="CU10" s="280"/>
      <c r="CV10" s="280"/>
      <c r="CW10" s="280"/>
      <c r="CX10" s="280"/>
      <c r="CY10" s="280"/>
      <c r="CZ10" s="280"/>
      <c r="DA10" s="280"/>
      <c r="DB10" s="280"/>
      <c r="DC10" s="280"/>
      <c r="DD10" s="280"/>
      <c r="DE10" s="280"/>
      <c r="DF10" s="280"/>
      <c r="DG10" s="280"/>
      <c r="DH10" s="280"/>
      <c r="DI10" s="280"/>
      <c r="DJ10" s="280"/>
      <c r="DK10" s="280"/>
      <c r="DL10" s="280"/>
      <c r="DM10" s="280"/>
      <c r="DN10" s="280"/>
      <c r="DO10" s="280"/>
      <c r="DP10" s="280"/>
      <c r="DQ10" s="280"/>
      <c r="DR10" s="280"/>
      <c r="DS10" s="280"/>
      <c r="DT10" s="280"/>
      <c r="DU10" s="280"/>
      <c r="DV10" s="280"/>
      <c r="DW10" s="280"/>
      <c r="DX10" s="280"/>
      <c r="DY10" s="280"/>
      <c r="DZ10" s="280"/>
      <c r="EA10" s="280"/>
      <c r="EB10" s="280"/>
      <c r="EC10" s="280"/>
      <c r="ED10" s="280"/>
      <c r="EE10" s="280"/>
      <c r="EF10" s="280"/>
      <c r="EG10" s="280"/>
      <c r="EH10" s="280"/>
      <c r="EI10" s="280"/>
      <c r="EJ10" s="280"/>
      <c r="EK10" s="280"/>
      <c r="EL10" s="280"/>
      <c r="EM10" s="280"/>
      <c r="EN10" s="280"/>
      <c r="EO10" s="280"/>
      <c r="EP10" s="280"/>
      <c r="EQ10" s="280"/>
      <c r="ER10" s="280"/>
      <c r="ES10" s="280"/>
      <c r="ET10" s="280"/>
      <c r="EU10" s="280"/>
      <c r="EV10" s="280"/>
      <c r="EW10" s="280"/>
      <c r="EX10" s="280"/>
      <c r="EY10" s="280"/>
      <c r="EZ10" s="280"/>
      <c r="FA10" s="280"/>
      <c r="FB10" s="280"/>
      <c r="FC10" s="280"/>
      <c r="FD10" s="280"/>
      <c r="FE10" s="280"/>
      <c r="FF10" s="280"/>
      <c r="FG10" s="280"/>
      <c r="FH10" s="280"/>
      <c r="FI10" s="280"/>
      <c r="FJ10" s="280"/>
      <c r="FK10" s="280"/>
      <c r="FL10" s="280"/>
      <c r="FM10" s="280"/>
      <c r="FN10" s="280"/>
      <c r="FO10" s="280"/>
      <c r="FP10" s="280"/>
      <c r="FQ10" s="280"/>
      <c r="FR10" s="280"/>
      <c r="FS10" s="280"/>
      <c r="FT10" s="280"/>
      <c r="FU10" s="280"/>
      <c r="FV10" s="280"/>
      <c r="FW10" s="280"/>
      <c r="FX10" s="280"/>
      <c r="FY10" s="280"/>
      <c r="FZ10" s="280"/>
      <c r="GA10" s="280"/>
      <c r="GB10" s="280"/>
      <c r="GC10" s="280"/>
      <c r="GD10" s="280"/>
      <c r="GE10" s="280"/>
      <c r="GF10" s="280"/>
      <c r="GG10" s="280"/>
      <c r="GH10" s="280"/>
      <c r="GI10" s="280"/>
      <c r="GJ10" s="280"/>
      <c r="GK10" s="280"/>
      <c r="GL10" s="280"/>
      <c r="GM10" s="280"/>
      <c r="GN10" s="280"/>
      <c r="GO10" s="280"/>
      <c r="GP10" s="280"/>
      <c r="GQ10" s="280"/>
      <c r="GR10" s="280"/>
      <c r="GS10" s="280"/>
      <c r="GT10" s="280"/>
      <c r="GU10" s="280"/>
      <c r="GV10" s="280"/>
      <c r="GW10" s="280"/>
      <c r="GX10" s="280"/>
      <c r="GY10" s="280"/>
      <c r="GZ10" s="280"/>
      <c r="HA10" s="280"/>
      <c r="HB10" s="280"/>
      <c r="HC10" s="280"/>
      <c r="HD10" s="280"/>
      <c r="HE10" s="280"/>
      <c r="HF10" s="280"/>
      <c r="HG10" s="280"/>
      <c r="HH10" s="280"/>
      <c r="HI10" s="280"/>
      <c r="HJ10" s="280"/>
      <c r="HK10" s="280"/>
      <c r="HL10" s="280"/>
      <c r="HM10" s="280"/>
      <c r="HN10" s="280"/>
    </row>
    <row r="11" ht="18.95" customHeight="1" spans="1:222">
      <c r="A11" s="281" t="s">
        <v>56</v>
      </c>
      <c r="B11" s="282">
        <v>63639</v>
      </c>
      <c r="C11" s="282">
        <v>25278</v>
      </c>
      <c r="D11" s="282">
        <v>7060.75</v>
      </c>
      <c r="E11" s="282">
        <v>28</v>
      </c>
      <c r="F11" s="282">
        <v>31272.25</v>
      </c>
      <c r="G11" s="283">
        <v>63639</v>
      </c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  <c r="CC11" s="274"/>
      <c r="CD11" s="274"/>
      <c r="CE11" s="274"/>
      <c r="CF11" s="274"/>
      <c r="CG11" s="274"/>
      <c r="CH11" s="274"/>
      <c r="CI11" s="274"/>
      <c r="CJ11" s="274"/>
      <c r="CK11" s="274"/>
      <c r="CL11" s="274"/>
      <c r="CM11" s="274"/>
      <c r="CN11" s="274"/>
      <c r="CO11" s="274"/>
      <c r="CP11" s="274"/>
      <c r="CQ11" s="274"/>
      <c r="CR11" s="274"/>
      <c r="CS11" s="274"/>
      <c r="CT11" s="274"/>
      <c r="CU11" s="274"/>
      <c r="CV11" s="274"/>
      <c r="CW11" s="274"/>
      <c r="CX11" s="274"/>
      <c r="CY11" s="274"/>
      <c r="CZ11" s="274"/>
      <c r="DA11" s="274"/>
      <c r="DB11" s="274"/>
      <c r="DC11" s="274"/>
      <c r="DD11" s="274"/>
      <c r="DE11" s="274"/>
      <c r="DF11" s="274"/>
      <c r="DG11" s="274"/>
      <c r="DH11" s="274"/>
      <c r="DI11" s="274"/>
      <c r="DJ11" s="274"/>
      <c r="DK11" s="274"/>
      <c r="DL11" s="274"/>
      <c r="DM11" s="274"/>
      <c r="DN11" s="274"/>
      <c r="DO11" s="274"/>
      <c r="DP11" s="274"/>
      <c r="DQ11" s="274"/>
      <c r="DR11" s="274"/>
      <c r="DS11" s="274"/>
      <c r="DT11" s="274"/>
      <c r="DU11" s="274"/>
      <c r="DV11" s="274"/>
      <c r="DW11" s="274"/>
      <c r="DX11" s="274"/>
      <c r="DY11" s="274"/>
      <c r="DZ11" s="274"/>
      <c r="EA11" s="274"/>
      <c r="EB11" s="274"/>
      <c r="EC11" s="274"/>
      <c r="ED11" s="274"/>
      <c r="EE11" s="274"/>
      <c r="EF11" s="274"/>
      <c r="EG11" s="274"/>
      <c r="EH11" s="274"/>
      <c r="EI11" s="274"/>
      <c r="EJ11" s="274"/>
      <c r="EK11" s="274"/>
      <c r="EL11" s="274"/>
      <c r="EM11" s="274"/>
      <c r="EN11" s="274"/>
      <c r="EO11" s="274"/>
      <c r="EP11" s="274"/>
      <c r="EQ11" s="274"/>
      <c r="ER11" s="274"/>
      <c r="ES11" s="274"/>
      <c r="ET11" s="274"/>
      <c r="EU11" s="274"/>
      <c r="EV11" s="274"/>
      <c r="EW11" s="274"/>
      <c r="EX11" s="274"/>
      <c r="EY11" s="274"/>
      <c r="EZ11" s="274"/>
      <c r="FA11" s="274"/>
      <c r="FB11" s="274"/>
      <c r="FC11" s="274"/>
      <c r="FD11" s="274"/>
      <c r="FE11" s="274"/>
      <c r="FF11" s="274"/>
      <c r="FG11" s="274"/>
      <c r="FH11" s="274"/>
      <c r="FI11" s="274"/>
      <c r="FJ11" s="274"/>
      <c r="FK11" s="274"/>
      <c r="FL11" s="274"/>
      <c r="FM11" s="274"/>
      <c r="FN11" s="274"/>
      <c r="FO11" s="274"/>
      <c r="FP11" s="274"/>
      <c r="FQ11" s="274"/>
      <c r="FR11" s="274"/>
      <c r="FS11" s="274"/>
      <c r="FT11" s="274"/>
      <c r="FU11" s="274"/>
      <c r="FV11" s="274"/>
      <c r="FW11" s="274"/>
      <c r="FX11" s="274"/>
      <c r="FY11" s="274"/>
      <c r="FZ11" s="274"/>
      <c r="GA11" s="274"/>
      <c r="GB11" s="274"/>
      <c r="GC11" s="274"/>
      <c r="GD11" s="274"/>
      <c r="GE11" s="274"/>
      <c r="GF11" s="274"/>
      <c r="GG11" s="274"/>
      <c r="GH11" s="274"/>
      <c r="GI11" s="274"/>
      <c r="GJ11" s="274"/>
      <c r="GK11" s="274"/>
      <c r="GL11" s="274"/>
      <c r="GM11" s="274"/>
      <c r="GN11" s="274"/>
      <c r="GO11" s="274"/>
      <c r="GP11" s="274"/>
      <c r="GQ11" s="274"/>
      <c r="GR11" s="274"/>
      <c r="GS11" s="274"/>
      <c r="GT11" s="274"/>
      <c r="GU11" s="274"/>
      <c r="GV11" s="274"/>
      <c r="GW11" s="274"/>
      <c r="GX11" s="274"/>
      <c r="GY11" s="274"/>
      <c r="GZ11" s="274"/>
      <c r="HA11" s="274"/>
      <c r="HB11" s="274"/>
      <c r="HC11" s="274"/>
      <c r="HD11" s="274"/>
      <c r="HE11" s="274"/>
      <c r="HF11" s="274"/>
      <c r="HG11" s="274"/>
      <c r="HH11" s="274"/>
      <c r="HI11" s="274"/>
      <c r="HJ11" s="274"/>
      <c r="HK11" s="274"/>
      <c r="HL11" s="274"/>
      <c r="HM11" s="274"/>
      <c r="HN11" s="274"/>
    </row>
    <row r="12" ht="18.95" customHeight="1" spans="1:222">
      <c r="A12" s="288" t="s">
        <v>57</v>
      </c>
      <c r="B12" s="285">
        <v>40323</v>
      </c>
      <c r="C12" s="285">
        <v>20162</v>
      </c>
      <c r="D12" s="285">
        <v>5040</v>
      </c>
      <c r="E12" s="285">
        <v>0</v>
      </c>
      <c r="F12" s="285">
        <v>15121</v>
      </c>
      <c r="G12" s="289">
        <v>40323</v>
      </c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274"/>
      <c r="BX12" s="274"/>
      <c r="BY12" s="274"/>
      <c r="BZ12" s="274"/>
      <c r="CA12" s="274"/>
      <c r="CB12" s="274"/>
      <c r="CC12" s="274"/>
      <c r="CD12" s="274"/>
      <c r="CE12" s="274"/>
      <c r="CF12" s="274"/>
      <c r="CG12" s="274"/>
      <c r="CH12" s="274"/>
      <c r="CI12" s="274"/>
      <c r="CJ12" s="274"/>
      <c r="CK12" s="274"/>
      <c r="CL12" s="274"/>
      <c r="CM12" s="274"/>
      <c r="CN12" s="274"/>
      <c r="CO12" s="274"/>
      <c r="CP12" s="274"/>
      <c r="CQ12" s="274"/>
      <c r="CR12" s="274"/>
      <c r="CS12" s="274"/>
      <c r="CT12" s="274"/>
      <c r="CU12" s="274"/>
      <c r="CV12" s="274"/>
      <c r="CW12" s="274"/>
      <c r="CX12" s="274"/>
      <c r="CY12" s="274"/>
      <c r="CZ12" s="274"/>
      <c r="DA12" s="274"/>
      <c r="DB12" s="274"/>
      <c r="DC12" s="274"/>
      <c r="DD12" s="274"/>
      <c r="DE12" s="274"/>
      <c r="DF12" s="274"/>
      <c r="DG12" s="274"/>
      <c r="DH12" s="274"/>
      <c r="DI12" s="274"/>
      <c r="DJ12" s="274"/>
      <c r="DK12" s="274"/>
      <c r="DL12" s="274"/>
      <c r="DM12" s="274"/>
      <c r="DN12" s="274"/>
      <c r="DO12" s="274"/>
      <c r="DP12" s="274"/>
      <c r="DQ12" s="274"/>
      <c r="DR12" s="274"/>
      <c r="DS12" s="274"/>
      <c r="DT12" s="274"/>
      <c r="DU12" s="274"/>
      <c r="DV12" s="274"/>
      <c r="DW12" s="274"/>
      <c r="DX12" s="274"/>
      <c r="DY12" s="274"/>
      <c r="DZ12" s="274"/>
      <c r="EA12" s="274"/>
      <c r="EB12" s="274"/>
      <c r="EC12" s="274"/>
      <c r="ED12" s="274"/>
      <c r="EE12" s="274"/>
      <c r="EF12" s="274"/>
      <c r="EG12" s="274"/>
      <c r="EH12" s="274"/>
      <c r="EI12" s="274"/>
      <c r="EJ12" s="274"/>
      <c r="EK12" s="274"/>
      <c r="EL12" s="274"/>
      <c r="EM12" s="274"/>
      <c r="EN12" s="274"/>
      <c r="EO12" s="274"/>
      <c r="EP12" s="274"/>
      <c r="EQ12" s="274"/>
      <c r="ER12" s="274"/>
      <c r="ES12" s="274"/>
      <c r="ET12" s="274"/>
      <c r="EU12" s="274"/>
      <c r="EV12" s="274"/>
      <c r="EW12" s="274"/>
      <c r="EX12" s="274"/>
      <c r="EY12" s="274"/>
      <c r="EZ12" s="274"/>
      <c r="FA12" s="274"/>
      <c r="FB12" s="274"/>
      <c r="FC12" s="274"/>
      <c r="FD12" s="274"/>
      <c r="FE12" s="274"/>
      <c r="FF12" s="274"/>
      <c r="FG12" s="274"/>
      <c r="FH12" s="274"/>
      <c r="FI12" s="274"/>
      <c r="FJ12" s="274"/>
      <c r="FK12" s="274"/>
      <c r="FL12" s="274"/>
      <c r="FM12" s="274"/>
      <c r="FN12" s="274"/>
      <c r="FO12" s="274"/>
      <c r="FP12" s="274"/>
      <c r="FQ12" s="274"/>
      <c r="FR12" s="274"/>
      <c r="FS12" s="274"/>
      <c r="FT12" s="274"/>
      <c r="FU12" s="274"/>
      <c r="FV12" s="274"/>
      <c r="FW12" s="274"/>
      <c r="FX12" s="274"/>
      <c r="FY12" s="274"/>
      <c r="FZ12" s="274"/>
      <c r="GA12" s="274"/>
      <c r="GB12" s="274"/>
      <c r="GC12" s="274"/>
      <c r="GD12" s="274"/>
      <c r="GE12" s="274"/>
      <c r="GF12" s="274"/>
      <c r="GG12" s="274"/>
      <c r="GH12" s="274"/>
      <c r="GI12" s="274"/>
      <c r="GJ12" s="274"/>
      <c r="GK12" s="274"/>
      <c r="GL12" s="274"/>
      <c r="GM12" s="274"/>
      <c r="GN12" s="274"/>
      <c r="GO12" s="274"/>
      <c r="GP12" s="274"/>
      <c r="GQ12" s="274"/>
      <c r="GR12" s="274"/>
      <c r="GS12" s="274"/>
      <c r="GT12" s="274"/>
      <c r="GU12" s="274"/>
      <c r="GV12" s="274"/>
      <c r="GW12" s="274"/>
      <c r="GX12" s="274"/>
      <c r="GY12" s="274"/>
      <c r="GZ12" s="274"/>
      <c r="HA12" s="274"/>
      <c r="HB12" s="274"/>
      <c r="HC12" s="274"/>
      <c r="HD12" s="274"/>
      <c r="HE12" s="274"/>
      <c r="HF12" s="274"/>
      <c r="HG12" s="274"/>
      <c r="HH12" s="274"/>
      <c r="HI12" s="274"/>
      <c r="HJ12" s="274"/>
      <c r="HK12" s="274"/>
      <c r="HL12" s="274"/>
      <c r="HM12" s="274"/>
      <c r="HN12" s="274"/>
    </row>
    <row r="13" ht="18.95" customHeight="1" spans="1:222">
      <c r="A13" s="288" t="s">
        <v>58</v>
      </c>
      <c r="B13" s="285"/>
      <c r="C13" s="285"/>
      <c r="D13" s="285"/>
      <c r="E13" s="285"/>
      <c r="F13" s="285"/>
      <c r="G13" s="289">
        <v>0</v>
      </c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  <c r="CC13" s="274"/>
      <c r="CD13" s="274"/>
      <c r="CE13" s="274"/>
      <c r="CF13" s="274"/>
      <c r="CG13" s="274"/>
      <c r="CH13" s="274"/>
      <c r="CI13" s="274"/>
      <c r="CJ13" s="274"/>
      <c r="CK13" s="274"/>
      <c r="CL13" s="274"/>
      <c r="CM13" s="274"/>
      <c r="CN13" s="274"/>
      <c r="CO13" s="274"/>
      <c r="CP13" s="274"/>
      <c r="CQ13" s="274"/>
      <c r="CR13" s="274"/>
      <c r="CS13" s="274"/>
      <c r="CT13" s="274"/>
      <c r="CU13" s="274"/>
      <c r="CV13" s="274"/>
      <c r="CW13" s="274"/>
      <c r="CX13" s="274"/>
      <c r="CY13" s="274"/>
      <c r="CZ13" s="274"/>
      <c r="DA13" s="274"/>
      <c r="DB13" s="274"/>
      <c r="DC13" s="274"/>
      <c r="DD13" s="274"/>
      <c r="DE13" s="274"/>
      <c r="DF13" s="274"/>
      <c r="DG13" s="274"/>
      <c r="DH13" s="274"/>
      <c r="DI13" s="274"/>
      <c r="DJ13" s="274"/>
      <c r="DK13" s="274"/>
      <c r="DL13" s="274"/>
      <c r="DM13" s="274"/>
      <c r="DN13" s="274"/>
      <c r="DO13" s="274"/>
      <c r="DP13" s="274"/>
      <c r="DQ13" s="274"/>
      <c r="DR13" s="274"/>
      <c r="DS13" s="274"/>
      <c r="DT13" s="274"/>
      <c r="DU13" s="274"/>
      <c r="DV13" s="274"/>
      <c r="DW13" s="274"/>
      <c r="DX13" s="274"/>
      <c r="DY13" s="274"/>
      <c r="DZ13" s="274"/>
      <c r="EA13" s="274"/>
      <c r="EB13" s="274"/>
      <c r="EC13" s="274"/>
      <c r="ED13" s="274"/>
      <c r="EE13" s="274"/>
      <c r="EF13" s="274"/>
      <c r="EG13" s="274"/>
      <c r="EH13" s="274"/>
      <c r="EI13" s="274"/>
      <c r="EJ13" s="274"/>
      <c r="EK13" s="274"/>
      <c r="EL13" s="274"/>
      <c r="EM13" s="274"/>
      <c r="EN13" s="274"/>
      <c r="EO13" s="274"/>
      <c r="EP13" s="274"/>
      <c r="EQ13" s="274"/>
      <c r="ER13" s="274"/>
      <c r="ES13" s="274"/>
      <c r="ET13" s="274"/>
      <c r="EU13" s="274"/>
      <c r="EV13" s="274"/>
      <c r="EW13" s="274"/>
      <c r="EX13" s="274"/>
      <c r="EY13" s="274"/>
      <c r="EZ13" s="274"/>
      <c r="FA13" s="274"/>
      <c r="FB13" s="274"/>
      <c r="FC13" s="274"/>
      <c r="FD13" s="274"/>
      <c r="FE13" s="274"/>
      <c r="FF13" s="274"/>
      <c r="FG13" s="274"/>
      <c r="FH13" s="274"/>
      <c r="FI13" s="274"/>
      <c r="FJ13" s="274"/>
      <c r="FK13" s="274"/>
      <c r="FL13" s="274"/>
      <c r="FM13" s="274"/>
      <c r="FN13" s="274"/>
      <c r="FO13" s="274"/>
      <c r="FP13" s="274"/>
      <c r="FQ13" s="274"/>
      <c r="FR13" s="274"/>
      <c r="FS13" s="274"/>
      <c r="FT13" s="274"/>
      <c r="FU13" s="274"/>
      <c r="FV13" s="274"/>
      <c r="FW13" s="274"/>
      <c r="FX13" s="274"/>
      <c r="FY13" s="274"/>
      <c r="FZ13" s="274"/>
      <c r="GA13" s="274"/>
      <c r="GB13" s="274"/>
      <c r="GC13" s="274"/>
      <c r="GD13" s="274"/>
      <c r="GE13" s="274"/>
      <c r="GF13" s="274"/>
      <c r="GG13" s="274"/>
      <c r="GH13" s="274"/>
      <c r="GI13" s="274"/>
      <c r="GJ13" s="274"/>
      <c r="GK13" s="274"/>
      <c r="GL13" s="274"/>
      <c r="GM13" s="274"/>
      <c r="GN13" s="274"/>
      <c r="GO13" s="274"/>
      <c r="GP13" s="274"/>
      <c r="GQ13" s="274"/>
      <c r="GR13" s="274"/>
      <c r="GS13" s="274"/>
      <c r="GT13" s="274"/>
      <c r="GU13" s="274"/>
      <c r="GV13" s="274"/>
      <c r="GW13" s="274"/>
      <c r="GX13" s="274"/>
      <c r="GY13" s="274"/>
      <c r="GZ13" s="274"/>
      <c r="HA13" s="274"/>
      <c r="HB13" s="274"/>
      <c r="HC13" s="274"/>
      <c r="HD13" s="274"/>
      <c r="HE13" s="274"/>
      <c r="HF13" s="274"/>
      <c r="HG13" s="274"/>
      <c r="HH13" s="274"/>
      <c r="HI13" s="274"/>
      <c r="HJ13" s="274"/>
      <c r="HK13" s="274"/>
      <c r="HL13" s="274"/>
      <c r="HM13" s="274"/>
      <c r="HN13" s="274"/>
    </row>
    <row r="14" ht="18.95" customHeight="1" spans="1:222">
      <c r="A14" s="288" t="s">
        <v>59</v>
      </c>
      <c r="B14" s="285">
        <v>4949</v>
      </c>
      <c r="C14" s="285">
        <v>2969</v>
      </c>
      <c r="D14" s="285">
        <v>594</v>
      </c>
      <c r="E14" s="285">
        <v>0</v>
      </c>
      <c r="F14" s="285">
        <v>1386</v>
      </c>
      <c r="G14" s="289">
        <v>4949</v>
      </c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4"/>
      <c r="CB14" s="274"/>
      <c r="CC14" s="274"/>
      <c r="CD14" s="274"/>
      <c r="CE14" s="274"/>
      <c r="CF14" s="274"/>
      <c r="CG14" s="274"/>
      <c r="CH14" s="274"/>
      <c r="CI14" s="274"/>
      <c r="CJ14" s="274"/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4"/>
      <c r="DA14" s="274"/>
      <c r="DB14" s="274"/>
      <c r="DC14" s="274"/>
      <c r="DD14" s="274"/>
      <c r="DE14" s="274"/>
      <c r="DF14" s="274"/>
      <c r="DG14" s="274"/>
      <c r="DH14" s="274"/>
      <c r="DI14" s="274"/>
      <c r="DJ14" s="274"/>
      <c r="DK14" s="274"/>
      <c r="DL14" s="274"/>
      <c r="DM14" s="274"/>
      <c r="DN14" s="274"/>
      <c r="DO14" s="274"/>
      <c r="DP14" s="274"/>
      <c r="DQ14" s="274"/>
      <c r="DR14" s="274"/>
      <c r="DS14" s="274"/>
      <c r="DT14" s="274"/>
      <c r="DU14" s="274"/>
      <c r="DV14" s="274"/>
      <c r="DW14" s="274"/>
      <c r="DX14" s="274"/>
      <c r="DY14" s="274"/>
      <c r="DZ14" s="274"/>
      <c r="EA14" s="274"/>
      <c r="EB14" s="274"/>
      <c r="EC14" s="274"/>
      <c r="ED14" s="274"/>
      <c r="EE14" s="274"/>
      <c r="EF14" s="274"/>
      <c r="EG14" s="274"/>
      <c r="EH14" s="274"/>
      <c r="EI14" s="274"/>
      <c r="EJ14" s="274"/>
      <c r="EK14" s="274"/>
      <c r="EL14" s="274"/>
      <c r="EM14" s="274"/>
      <c r="EN14" s="274"/>
      <c r="EO14" s="274"/>
      <c r="EP14" s="274"/>
      <c r="EQ14" s="274"/>
      <c r="ER14" s="274"/>
      <c r="ES14" s="274"/>
      <c r="ET14" s="274"/>
      <c r="EU14" s="274"/>
      <c r="EV14" s="274"/>
      <c r="EW14" s="274"/>
      <c r="EX14" s="274"/>
      <c r="EY14" s="274"/>
      <c r="EZ14" s="274"/>
      <c r="FA14" s="274"/>
      <c r="FB14" s="274"/>
      <c r="FC14" s="274"/>
      <c r="FD14" s="274"/>
      <c r="FE14" s="274"/>
      <c r="FF14" s="274"/>
      <c r="FG14" s="274"/>
      <c r="FH14" s="274"/>
      <c r="FI14" s="274"/>
      <c r="FJ14" s="274"/>
      <c r="FK14" s="274"/>
      <c r="FL14" s="274"/>
      <c r="FM14" s="274"/>
      <c r="FN14" s="274"/>
      <c r="FO14" s="274"/>
      <c r="FP14" s="274"/>
      <c r="FQ14" s="274"/>
      <c r="FR14" s="274"/>
      <c r="FS14" s="274"/>
      <c r="FT14" s="274"/>
      <c r="FU14" s="274"/>
      <c r="FV14" s="274"/>
      <c r="FW14" s="274"/>
      <c r="FX14" s="274"/>
      <c r="FY14" s="274"/>
      <c r="FZ14" s="274"/>
      <c r="GA14" s="274"/>
      <c r="GB14" s="274"/>
      <c r="GC14" s="274"/>
      <c r="GD14" s="274"/>
      <c r="GE14" s="274"/>
      <c r="GF14" s="274"/>
      <c r="GG14" s="274"/>
      <c r="GH14" s="274"/>
      <c r="GI14" s="274"/>
      <c r="GJ14" s="274"/>
      <c r="GK14" s="274"/>
      <c r="GL14" s="274"/>
      <c r="GM14" s="274"/>
      <c r="GN14" s="274"/>
      <c r="GO14" s="274"/>
      <c r="GP14" s="274"/>
      <c r="GQ14" s="274"/>
      <c r="GR14" s="274"/>
      <c r="GS14" s="274"/>
      <c r="GT14" s="274"/>
      <c r="GU14" s="274"/>
      <c r="GV14" s="274"/>
      <c r="GW14" s="274"/>
      <c r="GX14" s="274"/>
      <c r="GY14" s="274"/>
      <c r="GZ14" s="274"/>
      <c r="HA14" s="274"/>
      <c r="HB14" s="274"/>
      <c r="HC14" s="274"/>
      <c r="HD14" s="274"/>
      <c r="HE14" s="274"/>
      <c r="HF14" s="274"/>
      <c r="HG14" s="274"/>
      <c r="HH14" s="274"/>
      <c r="HI14" s="274"/>
      <c r="HJ14" s="274"/>
      <c r="HK14" s="274"/>
      <c r="HL14" s="274"/>
      <c r="HM14" s="274"/>
      <c r="HN14" s="274"/>
    </row>
    <row r="15" ht="18.95" customHeight="1" spans="1:7">
      <c r="A15" s="288" t="s">
        <v>60</v>
      </c>
      <c r="B15" s="285">
        <v>3535</v>
      </c>
      <c r="C15" s="285">
        <v>2121</v>
      </c>
      <c r="D15" s="285">
        <v>424</v>
      </c>
      <c r="E15" s="285">
        <v>0</v>
      </c>
      <c r="F15" s="285">
        <v>990</v>
      </c>
      <c r="G15" s="289">
        <v>3535</v>
      </c>
    </row>
    <row r="16" ht="18.95" customHeight="1" spans="1:7">
      <c r="A16" s="288" t="s">
        <v>61</v>
      </c>
      <c r="B16" s="285">
        <v>26</v>
      </c>
      <c r="C16" s="285">
        <v>26</v>
      </c>
      <c r="D16" s="285">
        <v>0</v>
      </c>
      <c r="E16" s="285">
        <v>0</v>
      </c>
      <c r="F16" s="285">
        <v>0</v>
      </c>
      <c r="G16" s="289">
        <v>26</v>
      </c>
    </row>
    <row r="17" ht="18.95" customHeight="1" spans="1:7">
      <c r="A17" s="288" t="s">
        <v>62</v>
      </c>
      <c r="B17" s="285">
        <v>2479</v>
      </c>
      <c r="C17" s="285">
        <v>0</v>
      </c>
      <c r="D17" s="285">
        <v>620</v>
      </c>
      <c r="E17" s="285">
        <v>0</v>
      </c>
      <c r="F17" s="285">
        <v>1859</v>
      </c>
      <c r="G17" s="289">
        <v>2479</v>
      </c>
    </row>
    <row r="18" ht="18.95" customHeight="1" spans="1:7">
      <c r="A18" s="288" t="s">
        <v>63</v>
      </c>
      <c r="B18" s="285">
        <v>1619</v>
      </c>
      <c r="C18" s="285">
        <v>0</v>
      </c>
      <c r="D18" s="285">
        <v>0</v>
      </c>
      <c r="E18" s="285">
        <v>0</v>
      </c>
      <c r="F18" s="285">
        <v>1619</v>
      </c>
      <c r="G18" s="289">
        <v>1619</v>
      </c>
    </row>
    <row r="19" ht="18.95" customHeight="1" spans="1:7">
      <c r="A19" s="288" t="s">
        <v>64</v>
      </c>
      <c r="B19" s="285">
        <v>718</v>
      </c>
      <c r="C19" s="285">
        <v>0</v>
      </c>
      <c r="D19" s="285">
        <v>0</v>
      </c>
      <c r="E19" s="285">
        <v>0</v>
      </c>
      <c r="F19" s="285">
        <v>718</v>
      </c>
      <c r="G19" s="289">
        <v>718</v>
      </c>
    </row>
    <row r="20" ht="18.95" customHeight="1" spans="1:7">
      <c r="A20" s="288" t="s">
        <v>65</v>
      </c>
      <c r="B20" s="285">
        <v>492</v>
      </c>
      <c r="C20" s="285">
        <v>0</v>
      </c>
      <c r="D20" s="285">
        <v>0</v>
      </c>
      <c r="E20" s="285">
        <v>0</v>
      </c>
      <c r="F20" s="285">
        <v>492</v>
      </c>
      <c r="G20" s="289">
        <v>492</v>
      </c>
    </row>
    <row r="21" ht="18.95" customHeight="1" spans="1:7">
      <c r="A21" s="288" t="s">
        <v>66</v>
      </c>
      <c r="B21" s="285">
        <v>1001</v>
      </c>
      <c r="C21" s="285">
        <v>0</v>
      </c>
      <c r="D21" s="285">
        <v>300</v>
      </c>
      <c r="E21" s="285">
        <v>0</v>
      </c>
      <c r="F21" s="285">
        <v>701</v>
      </c>
      <c r="G21" s="289">
        <v>1001</v>
      </c>
    </row>
    <row r="22" ht="18.95" customHeight="1" spans="1:7">
      <c r="A22" s="288" t="s">
        <v>67</v>
      </c>
      <c r="B22" s="285">
        <v>2329</v>
      </c>
      <c r="C22" s="285">
        <v>0</v>
      </c>
      <c r="D22" s="285">
        <v>0</v>
      </c>
      <c r="E22" s="285">
        <v>0</v>
      </c>
      <c r="F22" s="285">
        <v>2329</v>
      </c>
      <c r="G22" s="289">
        <v>2329</v>
      </c>
    </row>
    <row r="23" ht="18.95" customHeight="1" spans="1:7">
      <c r="A23" s="288" t="s">
        <v>68</v>
      </c>
      <c r="B23" s="285">
        <v>0</v>
      </c>
      <c r="C23" s="285">
        <v>0</v>
      </c>
      <c r="D23" s="285">
        <v>0</v>
      </c>
      <c r="E23" s="285">
        <v>0</v>
      </c>
      <c r="F23" s="285">
        <v>0</v>
      </c>
      <c r="G23" s="289">
        <v>0</v>
      </c>
    </row>
    <row r="24" ht="18.95" customHeight="1" spans="1:7">
      <c r="A24" s="288" t="s">
        <v>69</v>
      </c>
      <c r="B24" s="285">
        <v>599</v>
      </c>
      <c r="C24" s="285">
        <v>0</v>
      </c>
      <c r="D24" s="285">
        <v>0</v>
      </c>
      <c r="E24" s="285">
        <v>0</v>
      </c>
      <c r="F24" s="285">
        <v>599</v>
      </c>
      <c r="G24" s="289">
        <v>599</v>
      </c>
    </row>
    <row r="25" ht="18.95" customHeight="1" spans="1:7">
      <c r="A25" s="288" t="s">
        <v>70</v>
      </c>
      <c r="B25" s="285">
        <v>467</v>
      </c>
      <c r="C25" s="285">
        <v>0</v>
      </c>
      <c r="D25" s="285">
        <v>0</v>
      </c>
      <c r="E25" s="285">
        <v>0</v>
      </c>
      <c r="F25" s="285">
        <v>467</v>
      </c>
      <c r="G25" s="289">
        <v>467</v>
      </c>
    </row>
    <row r="26" ht="18.95" customHeight="1" spans="1:7">
      <c r="A26" s="288" t="s">
        <v>71</v>
      </c>
      <c r="B26" s="285">
        <v>3082</v>
      </c>
      <c r="C26" s="285">
        <v>0</v>
      </c>
      <c r="D26" s="285">
        <v>0</v>
      </c>
      <c r="E26" s="285">
        <v>0</v>
      </c>
      <c r="F26" s="285">
        <v>3082</v>
      </c>
      <c r="G26" s="289">
        <v>3082</v>
      </c>
    </row>
    <row r="27" ht="18.95" customHeight="1" spans="1:7">
      <c r="A27" s="288" t="s">
        <v>72</v>
      </c>
      <c r="B27" s="285">
        <v>1744</v>
      </c>
      <c r="C27" s="285">
        <v>0</v>
      </c>
      <c r="D27" s="285">
        <v>0</v>
      </c>
      <c r="E27" s="285">
        <v>0</v>
      </c>
      <c r="F27" s="285">
        <v>1744</v>
      </c>
      <c r="G27" s="289">
        <v>1744</v>
      </c>
    </row>
    <row r="28" ht="18.95" customHeight="1" spans="1:7">
      <c r="A28" s="288" t="s">
        <v>73</v>
      </c>
      <c r="B28" s="285">
        <v>276</v>
      </c>
      <c r="C28" s="285">
        <v>0</v>
      </c>
      <c r="D28" s="285">
        <v>83</v>
      </c>
      <c r="E28" s="285">
        <v>28</v>
      </c>
      <c r="F28" s="285">
        <v>165</v>
      </c>
      <c r="G28" s="289">
        <v>276</v>
      </c>
    </row>
    <row r="29" ht="18.95" customHeight="1" spans="1:7">
      <c r="A29" s="281" t="s">
        <v>74</v>
      </c>
      <c r="B29" s="282">
        <v>20361</v>
      </c>
      <c r="C29" s="282">
        <v>0</v>
      </c>
      <c r="D29" s="282">
        <v>12</v>
      </c>
      <c r="E29" s="282">
        <v>0</v>
      </c>
      <c r="F29" s="282">
        <v>20349</v>
      </c>
      <c r="G29" s="282">
        <v>20361</v>
      </c>
    </row>
    <row r="30" ht="18.95" customHeight="1" spans="1:222">
      <c r="A30" s="288" t="s">
        <v>75</v>
      </c>
      <c r="B30" s="285">
        <v>4061</v>
      </c>
      <c r="C30" s="285"/>
      <c r="D30" s="285">
        <v>12</v>
      </c>
      <c r="E30" s="285"/>
      <c r="F30" s="285">
        <v>4049</v>
      </c>
      <c r="G30" s="289">
        <v>4061</v>
      </c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29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290"/>
      <c r="BR30" s="290"/>
      <c r="BS30" s="290"/>
      <c r="BT30" s="290"/>
      <c r="BU30" s="290"/>
      <c r="BV30" s="290"/>
      <c r="BW30" s="290"/>
      <c r="BX30" s="290"/>
      <c r="BY30" s="290"/>
      <c r="BZ30" s="290"/>
      <c r="CA30" s="290"/>
      <c r="CB30" s="290"/>
      <c r="CC30" s="290"/>
      <c r="CD30" s="290"/>
      <c r="CE30" s="290"/>
      <c r="CF30" s="290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  <c r="CQ30" s="290"/>
      <c r="CR30" s="290"/>
      <c r="CS30" s="290"/>
      <c r="CT30" s="290"/>
      <c r="CU30" s="290"/>
      <c r="CV30" s="290"/>
      <c r="CW30" s="290"/>
      <c r="CX30" s="290"/>
      <c r="CY30" s="290"/>
      <c r="CZ30" s="290"/>
      <c r="DA30" s="290"/>
      <c r="DB30" s="290"/>
      <c r="DC30" s="290"/>
      <c r="DD30" s="290"/>
      <c r="DE30" s="290"/>
      <c r="DF30" s="290"/>
      <c r="DG30" s="290"/>
      <c r="DH30" s="290"/>
      <c r="DI30" s="290"/>
      <c r="DJ30" s="290"/>
      <c r="DK30" s="290"/>
      <c r="DL30" s="290"/>
      <c r="DM30" s="290"/>
      <c r="DN30" s="290"/>
      <c r="DO30" s="290"/>
      <c r="DP30" s="290"/>
      <c r="DQ30" s="290"/>
      <c r="DR30" s="290"/>
      <c r="DS30" s="290"/>
      <c r="DT30" s="290"/>
      <c r="DU30" s="290"/>
      <c r="DV30" s="290"/>
      <c r="DW30" s="290"/>
      <c r="DX30" s="290"/>
      <c r="DY30" s="290"/>
      <c r="DZ30" s="290"/>
      <c r="EA30" s="290"/>
      <c r="EB30" s="290"/>
      <c r="EC30" s="290"/>
      <c r="ED30" s="290"/>
      <c r="EE30" s="290"/>
      <c r="EF30" s="290"/>
      <c r="EG30" s="290"/>
      <c r="EH30" s="290"/>
      <c r="EI30" s="290"/>
      <c r="EJ30" s="290"/>
      <c r="EK30" s="290"/>
      <c r="EL30" s="290"/>
      <c r="EM30" s="290"/>
      <c r="EN30" s="290"/>
      <c r="EO30" s="290"/>
      <c r="EP30" s="290"/>
      <c r="EQ30" s="290"/>
      <c r="ER30" s="290"/>
      <c r="ES30" s="290"/>
      <c r="ET30" s="290"/>
      <c r="EU30" s="290"/>
      <c r="EV30" s="290"/>
      <c r="EW30" s="290"/>
      <c r="EX30" s="290"/>
      <c r="EY30" s="290"/>
      <c r="EZ30" s="290"/>
      <c r="FA30" s="290"/>
      <c r="FB30" s="290"/>
      <c r="FC30" s="290"/>
      <c r="FD30" s="290"/>
      <c r="FE30" s="290"/>
      <c r="FF30" s="290"/>
      <c r="FG30" s="290"/>
      <c r="FH30" s="290"/>
      <c r="FI30" s="290"/>
      <c r="FJ30" s="290"/>
      <c r="FK30" s="290"/>
      <c r="FL30" s="290"/>
      <c r="FM30" s="290"/>
      <c r="FN30" s="290"/>
      <c r="FO30" s="290"/>
      <c r="FP30" s="290"/>
      <c r="FQ30" s="290"/>
      <c r="FR30" s="290"/>
      <c r="FS30" s="290"/>
      <c r="FT30" s="290"/>
      <c r="FU30" s="290"/>
      <c r="FV30" s="290"/>
      <c r="FW30" s="290"/>
      <c r="FX30" s="290"/>
      <c r="FY30" s="290"/>
      <c r="FZ30" s="290"/>
      <c r="GA30" s="290"/>
      <c r="GB30" s="290"/>
      <c r="GC30" s="290"/>
      <c r="GD30" s="290"/>
      <c r="GE30" s="290"/>
      <c r="GF30" s="290"/>
      <c r="GG30" s="290"/>
      <c r="GH30" s="290"/>
      <c r="GI30" s="290"/>
      <c r="GJ30" s="290"/>
      <c r="GK30" s="290"/>
      <c r="GL30" s="290"/>
      <c r="GM30" s="290"/>
      <c r="GN30" s="290"/>
      <c r="GO30" s="290"/>
      <c r="GP30" s="290"/>
      <c r="GQ30" s="290"/>
      <c r="GR30" s="290"/>
      <c r="GS30" s="290"/>
      <c r="GT30" s="290"/>
      <c r="GU30" s="290"/>
      <c r="GV30" s="290"/>
      <c r="GW30" s="290"/>
      <c r="GX30" s="290"/>
      <c r="GY30" s="290"/>
      <c r="GZ30" s="290"/>
      <c r="HA30" s="290"/>
      <c r="HB30" s="290"/>
      <c r="HC30" s="290"/>
      <c r="HD30" s="290"/>
      <c r="HE30" s="290"/>
      <c r="HF30" s="290"/>
      <c r="HG30" s="290"/>
      <c r="HH30" s="290"/>
      <c r="HI30" s="290"/>
      <c r="HJ30" s="290"/>
      <c r="HK30" s="290"/>
      <c r="HL30" s="290"/>
      <c r="HM30" s="290"/>
      <c r="HN30" s="290"/>
    </row>
    <row r="31" ht="18.95" customHeight="1" spans="1:222">
      <c r="A31" s="288" t="s">
        <v>76</v>
      </c>
      <c r="B31" s="291">
        <v>2800</v>
      </c>
      <c r="C31" s="285"/>
      <c r="D31" s="285"/>
      <c r="E31" s="285"/>
      <c r="F31" s="285">
        <v>2800</v>
      </c>
      <c r="G31" s="289">
        <v>2800</v>
      </c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T31" s="274"/>
      <c r="AU31" s="274"/>
      <c r="AV31" s="274"/>
      <c r="AW31" s="274"/>
      <c r="AX31" s="274"/>
      <c r="AY31" s="274"/>
      <c r="AZ31" s="274"/>
      <c r="BA31" s="274"/>
      <c r="BB31" s="274"/>
      <c r="BC31" s="274"/>
      <c r="BD31" s="274"/>
      <c r="BE31" s="274"/>
      <c r="BF31" s="274"/>
      <c r="BG31" s="274"/>
      <c r="BH31" s="274"/>
      <c r="BI31" s="274"/>
      <c r="BJ31" s="274"/>
      <c r="BK31" s="274"/>
      <c r="BL31" s="274"/>
      <c r="BM31" s="274"/>
      <c r="BN31" s="274"/>
      <c r="BO31" s="274"/>
      <c r="BP31" s="274"/>
      <c r="BQ31" s="274"/>
      <c r="BR31" s="274"/>
      <c r="BS31" s="274"/>
      <c r="BT31" s="274"/>
      <c r="BU31" s="274"/>
      <c r="BV31" s="274"/>
      <c r="BW31" s="274"/>
      <c r="BX31" s="274"/>
      <c r="BY31" s="274"/>
      <c r="BZ31" s="274"/>
      <c r="CA31" s="274"/>
      <c r="CB31" s="274"/>
      <c r="CC31" s="274"/>
      <c r="CD31" s="274"/>
      <c r="CE31" s="274"/>
      <c r="CF31" s="274"/>
      <c r="CG31" s="274"/>
      <c r="CH31" s="274"/>
      <c r="CI31" s="274"/>
      <c r="CJ31" s="274"/>
      <c r="CK31" s="274"/>
      <c r="CL31" s="274"/>
      <c r="CM31" s="274"/>
      <c r="CN31" s="274"/>
      <c r="CO31" s="274"/>
      <c r="CP31" s="274"/>
      <c r="CQ31" s="274"/>
      <c r="CR31" s="274"/>
      <c r="CS31" s="274"/>
      <c r="CT31" s="274"/>
      <c r="CU31" s="274"/>
      <c r="CV31" s="274"/>
      <c r="CW31" s="274"/>
      <c r="CX31" s="274"/>
      <c r="CY31" s="274"/>
      <c r="CZ31" s="274"/>
      <c r="DA31" s="274"/>
      <c r="DB31" s="274"/>
      <c r="DC31" s="274"/>
      <c r="DD31" s="274"/>
      <c r="DE31" s="274"/>
      <c r="DF31" s="274"/>
      <c r="DG31" s="274"/>
      <c r="DH31" s="274"/>
      <c r="DI31" s="274"/>
      <c r="DJ31" s="274"/>
      <c r="DK31" s="274"/>
      <c r="DL31" s="274"/>
      <c r="DM31" s="274"/>
      <c r="DN31" s="274"/>
      <c r="DO31" s="274"/>
      <c r="DP31" s="274"/>
      <c r="DQ31" s="274"/>
      <c r="DR31" s="274"/>
      <c r="DS31" s="274"/>
      <c r="DT31" s="274"/>
      <c r="DU31" s="274"/>
      <c r="DV31" s="274"/>
      <c r="DW31" s="274"/>
      <c r="DX31" s="274"/>
      <c r="DY31" s="274"/>
      <c r="DZ31" s="274"/>
      <c r="EA31" s="274"/>
      <c r="EB31" s="274"/>
      <c r="EC31" s="274"/>
      <c r="ED31" s="274"/>
      <c r="EE31" s="274"/>
      <c r="EF31" s="274"/>
      <c r="EG31" s="274"/>
      <c r="EH31" s="274"/>
      <c r="EI31" s="274"/>
      <c r="EJ31" s="274"/>
      <c r="EK31" s="274"/>
      <c r="EL31" s="274"/>
      <c r="EM31" s="274"/>
      <c r="EN31" s="274"/>
      <c r="EO31" s="274"/>
      <c r="EP31" s="274"/>
      <c r="EQ31" s="274"/>
      <c r="ER31" s="274"/>
      <c r="ES31" s="274"/>
      <c r="ET31" s="274"/>
      <c r="EU31" s="274"/>
      <c r="EV31" s="274"/>
      <c r="EW31" s="274"/>
      <c r="EX31" s="274"/>
      <c r="EY31" s="274"/>
      <c r="EZ31" s="274"/>
      <c r="FA31" s="274"/>
      <c r="FB31" s="274"/>
      <c r="FC31" s="274"/>
      <c r="FD31" s="274"/>
      <c r="FE31" s="274"/>
      <c r="FF31" s="274"/>
      <c r="FG31" s="274"/>
      <c r="FH31" s="274"/>
      <c r="FI31" s="274"/>
      <c r="FJ31" s="274"/>
      <c r="FK31" s="274"/>
      <c r="FL31" s="274"/>
      <c r="FM31" s="274"/>
      <c r="FN31" s="274"/>
      <c r="FO31" s="274"/>
      <c r="FP31" s="274"/>
      <c r="FQ31" s="274"/>
      <c r="FR31" s="274"/>
      <c r="FS31" s="274"/>
      <c r="FT31" s="274"/>
      <c r="FU31" s="274"/>
      <c r="FV31" s="274"/>
      <c r="FW31" s="274"/>
      <c r="FX31" s="274"/>
      <c r="FY31" s="274"/>
      <c r="FZ31" s="274"/>
      <c r="GA31" s="274"/>
      <c r="GB31" s="274"/>
      <c r="GC31" s="274"/>
      <c r="GD31" s="274"/>
      <c r="GE31" s="274"/>
      <c r="GF31" s="274"/>
      <c r="GG31" s="274"/>
      <c r="GH31" s="274"/>
      <c r="GI31" s="274"/>
      <c r="GJ31" s="274"/>
      <c r="GK31" s="274"/>
      <c r="GL31" s="274"/>
      <c r="GM31" s="274"/>
      <c r="GN31" s="274"/>
      <c r="GO31" s="274"/>
      <c r="GP31" s="274"/>
      <c r="GQ31" s="274"/>
      <c r="GR31" s="274"/>
      <c r="GS31" s="274"/>
      <c r="GT31" s="274"/>
      <c r="GU31" s="274"/>
      <c r="GV31" s="274"/>
      <c r="GW31" s="274"/>
      <c r="GX31" s="274"/>
      <c r="GY31" s="274"/>
      <c r="GZ31" s="274"/>
      <c r="HA31" s="274"/>
      <c r="HB31" s="274"/>
      <c r="HC31" s="274"/>
      <c r="HD31" s="274"/>
      <c r="HE31" s="274"/>
      <c r="HF31" s="274"/>
      <c r="HG31" s="274"/>
      <c r="HH31" s="274"/>
      <c r="HI31" s="274"/>
      <c r="HJ31" s="274"/>
      <c r="HK31" s="274"/>
      <c r="HL31" s="274"/>
      <c r="HM31" s="274"/>
      <c r="HN31" s="274"/>
    </row>
    <row r="32" ht="18.95" customHeight="1" spans="1:222">
      <c r="A32" s="288" t="s">
        <v>77</v>
      </c>
      <c r="B32" s="291">
        <v>6500</v>
      </c>
      <c r="C32" s="285"/>
      <c r="D32" s="285"/>
      <c r="E32" s="285"/>
      <c r="F32" s="285">
        <v>6500</v>
      </c>
      <c r="G32" s="289">
        <v>6500</v>
      </c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274"/>
      <c r="AP32" s="274"/>
      <c r="AQ32" s="274"/>
      <c r="AR32" s="274"/>
      <c r="AS32" s="274"/>
      <c r="AT32" s="274"/>
      <c r="AU32" s="274"/>
      <c r="AV32" s="274"/>
      <c r="AW32" s="274"/>
      <c r="AX32" s="274"/>
      <c r="AY32" s="274"/>
      <c r="AZ32" s="274"/>
      <c r="BA32" s="274"/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4"/>
      <c r="BM32" s="274"/>
      <c r="BN32" s="274"/>
      <c r="BO32" s="274"/>
      <c r="BP32" s="274"/>
      <c r="BQ32" s="274"/>
      <c r="BR32" s="274"/>
      <c r="BS32" s="274"/>
      <c r="BT32" s="274"/>
      <c r="BU32" s="274"/>
      <c r="BV32" s="274"/>
      <c r="BW32" s="274"/>
      <c r="BX32" s="274"/>
      <c r="BY32" s="274"/>
      <c r="BZ32" s="274"/>
      <c r="CA32" s="274"/>
      <c r="CB32" s="274"/>
      <c r="CC32" s="274"/>
      <c r="CD32" s="274"/>
      <c r="CE32" s="274"/>
      <c r="CF32" s="274"/>
      <c r="CG32" s="274"/>
      <c r="CH32" s="274"/>
      <c r="CI32" s="274"/>
      <c r="CJ32" s="274"/>
      <c r="CK32" s="274"/>
      <c r="CL32" s="274"/>
      <c r="CM32" s="274"/>
      <c r="CN32" s="274"/>
      <c r="CO32" s="274"/>
      <c r="CP32" s="274"/>
      <c r="CQ32" s="274"/>
      <c r="CR32" s="274"/>
      <c r="CS32" s="274"/>
      <c r="CT32" s="274"/>
      <c r="CU32" s="274"/>
      <c r="CV32" s="274"/>
      <c r="CW32" s="274"/>
      <c r="CX32" s="274"/>
      <c r="CY32" s="274"/>
      <c r="CZ32" s="274"/>
      <c r="DA32" s="274"/>
      <c r="DB32" s="274"/>
      <c r="DC32" s="274"/>
      <c r="DD32" s="274"/>
      <c r="DE32" s="274"/>
      <c r="DF32" s="274"/>
      <c r="DG32" s="274"/>
      <c r="DH32" s="274"/>
      <c r="DI32" s="274"/>
      <c r="DJ32" s="274"/>
      <c r="DK32" s="274"/>
      <c r="DL32" s="274"/>
      <c r="DM32" s="274"/>
      <c r="DN32" s="274"/>
      <c r="DO32" s="274"/>
      <c r="DP32" s="274"/>
      <c r="DQ32" s="274"/>
      <c r="DR32" s="274"/>
      <c r="DS32" s="274"/>
      <c r="DT32" s="274"/>
      <c r="DU32" s="274"/>
      <c r="DV32" s="274"/>
      <c r="DW32" s="274"/>
      <c r="DX32" s="274"/>
      <c r="DY32" s="274"/>
      <c r="DZ32" s="274"/>
      <c r="EA32" s="274"/>
      <c r="EB32" s="274"/>
      <c r="EC32" s="274"/>
      <c r="ED32" s="274"/>
      <c r="EE32" s="274"/>
      <c r="EF32" s="274"/>
      <c r="EG32" s="274"/>
      <c r="EH32" s="274"/>
      <c r="EI32" s="274"/>
      <c r="EJ32" s="274"/>
      <c r="EK32" s="274"/>
      <c r="EL32" s="274"/>
      <c r="EM32" s="274"/>
      <c r="EN32" s="274"/>
      <c r="EO32" s="274"/>
      <c r="EP32" s="274"/>
      <c r="EQ32" s="274"/>
      <c r="ER32" s="274"/>
      <c r="ES32" s="274"/>
      <c r="ET32" s="274"/>
      <c r="EU32" s="274"/>
      <c r="EV32" s="274"/>
      <c r="EW32" s="274"/>
      <c r="EX32" s="274"/>
      <c r="EY32" s="274"/>
      <c r="EZ32" s="274"/>
      <c r="FA32" s="274"/>
      <c r="FB32" s="274"/>
      <c r="FC32" s="274"/>
      <c r="FD32" s="274"/>
      <c r="FE32" s="274"/>
      <c r="FF32" s="274"/>
      <c r="FG32" s="274"/>
      <c r="FH32" s="274"/>
      <c r="FI32" s="274"/>
      <c r="FJ32" s="274"/>
      <c r="FK32" s="274"/>
      <c r="FL32" s="274"/>
      <c r="FM32" s="274"/>
      <c r="FN32" s="274"/>
      <c r="FO32" s="274"/>
      <c r="FP32" s="274"/>
      <c r="FQ32" s="274"/>
      <c r="FR32" s="274"/>
      <c r="FS32" s="274"/>
      <c r="FT32" s="274"/>
      <c r="FU32" s="274"/>
      <c r="FV32" s="274"/>
      <c r="FW32" s="274"/>
      <c r="FX32" s="274"/>
      <c r="FY32" s="274"/>
      <c r="FZ32" s="274"/>
      <c r="GA32" s="274"/>
      <c r="GB32" s="274"/>
      <c r="GC32" s="274"/>
      <c r="GD32" s="274"/>
      <c r="GE32" s="274"/>
      <c r="GF32" s="274"/>
      <c r="GG32" s="274"/>
      <c r="GH32" s="274"/>
      <c r="GI32" s="274"/>
      <c r="GJ32" s="274"/>
      <c r="GK32" s="274"/>
      <c r="GL32" s="274"/>
      <c r="GM32" s="274"/>
      <c r="GN32" s="274"/>
      <c r="GO32" s="274"/>
      <c r="GP32" s="274"/>
      <c r="GQ32" s="274"/>
      <c r="GR32" s="274"/>
      <c r="GS32" s="274"/>
      <c r="GT32" s="274"/>
      <c r="GU32" s="274"/>
      <c r="GV32" s="274"/>
      <c r="GW32" s="274"/>
      <c r="GX32" s="274"/>
      <c r="GY32" s="274"/>
      <c r="GZ32" s="274"/>
      <c r="HA32" s="274"/>
      <c r="HB32" s="274"/>
      <c r="HC32" s="274"/>
      <c r="HD32" s="274"/>
      <c r="HE32" s="274"/>
      <c r="HF32" s="274"/>
      <c r="HG32" s="274"/>
      <c r="HH32" s="274"/>
      <c r="HI32" s="274"/>
      <c r="HJ32" s="274"/>
      <c r="HK32" s="274"/>
      <c r="HL32" s="274"/>
      <c r="HM32" s="274"/>
      <c r="HN32" s="274"/>
    </row>
    <row r="33" ht="30" customHeight="1" spans="1:7">
      <c r="A33" s="288" t="s">
        <v>78</v>
      </c>
      <c r="B33" s="292">
        <v>5000</v>
      </c>
      <c r="C33" s="285"/>
      <c r="D33" s="285"/>
      <c r="E33" s="285"/>
      <c r="F33" s="285">
        <v>5000</v>
      </c>
      <c r="G33" s="289">
        <v>5000</v>
      </c>
    </row>
    <row r="34" ht="18.95" customHeight="1" spans="1:222">
      <c r="A34" s="288" t="s">
        <v>79</v>
      </c>
      <c r="B34" s="293">
        <v>500</v>
      </c>
      <c r="C34" s="285"/>
      <c r="D34" s="285"/>
      <c r="E34" s="285"/>
      <c r="F34" s="285">
        <v>500</v>
      </c>
      <c r="G34" s="289">
        <v>500</v>
      </c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4"/>
      <c r="AD34" s="274"/>
      <c r="AE34" s="274"/>
      <c r="AF34" s="274"/>
      <c r="AG34" s="274"/>
      <c r="AH34" s="274"/>
      <c r="AI34" s="274"/>
      <c r="AJ34" s="274"/>
      <c r="AK34" s="274"/>
      <c r="AL34" s="274"/>
      <c r="AM34" s="274"/>
      <c r="AN34" s="274"/>
      <c r="AO34" s="274"/>
      <c r="AP34" s="274"/>
      <c r="AQ34" s="274"/>
      <c r="AR34" s="274"/>
      <c r="AS34" s="274"/>
      <c r="AT34" s="274"/>
      <c r="AU34" s="274"/>
      <c r="AV34" s="274"/>
      <c r="AW34" s="274"/>
      <c r="AX34" s="274"/>
      <c r="AY34" s="274"/>
      <c r="AZ34" s="274"/>
      <c r="BA34" s="274"/>
      <c r="BB34" s="274"/>
      <c r="BC34" s="274"/>
      <c r="BD34" s="274"/>
      <c r="BE34" s="274"/>
      <c r="BF34" s="274"/>
      <c r="BG34" s="274"/>
      <c r="BH34" s="274"/>
      <c r="BI34" s="274"/>
      <c r="BJ34" s="274"/>
      <c r="BK34" s="274"/>
      <c r="BL34" s="274"/>
      <c r="BM34" s="274"/>
      <c r="BN34" s="274"/>
      <c r="BO34" s="274"/>
      <c r="BP34" s="274"/>
      <c r="BQ34" s="274"/>
      <c r="BR34" s="274"/>
      <c r="BS34" s="274"/>
      <c r="BT34" s="274"/>
      <c r="BU34" s="274"/>
      <c r="BV34" s="274"/>
      <c r="BW34" s="274"/>
      <c r="BX34" s="274"/>
      <c r="BY34" s="274"/>
      <c r="BZ34" s="274"/>
      <c r="CA34" s="274"/>
      <c r="CB34" s="274"/>
      <c r="CC34" s="274"/>
      <c r="CD34" s="274"/>
      <c r="CE34" s="274"/>
      <c r="CF34" s="274"/>
      <c r="CG34" s="274"/>
      <c r="CH34" s="274"/>
      <c r="CI34" s="274"/>
      <c r="CJ34" s="274"/>
      <c r="CK34" s="274"/>
      <c r="CL34" s="274"/>
      <c r="CM34" s="274"/>
      <c r="CN34" s="274"/>
      <c r="CO34" s="274"/>
      <c r="CP34" s="274"/>
      <c r="CQ34" s="274"/>
      <c r="CR34" s="274"/>
      <c r="CS34" s="274"/>
      <c r="CT34" s="274"/>
      <c r="CU34" s="274"/>
      <c r="CV34" s="274"/>
      <c r="CW34" s="274"/>
      <c r="CX34" s="274"/>
      <c r="CY34" s="274"/>
      <c r="CZ34" s="274"/>
      <c r="DA34" s="274"/>
      <c r="DB34" s="274"/>
      <c r="DC34" s="274"/>
      <c r="DD34" s="274"/>
      <c r="DE34" s="274"/>
      <c r="DF34" s="274"/>
      <c r="DG34" s="274"/>
      <c r="DH34" s="274"/>
      <c r="DI34" s="274"/>
      <c r="DJ34" s="274"/>
      <c r="DK34" s="274"/>
      <c r="DL34" s="274"/>
      <c r="DM34" s="274"/>
      <c r="DN34" s="274"/>
      <c r="DO34" s="274"/>
      <c r="DP34" s="274"/>
      <c r="DQ34" s="274"/>
      <c r="DR34" s="274"/>
      <c r="DS34" s="274"/>
      <c r="DT34" s="274"/>
      <c r="DU34" s="274"/>
      <c r="DV34" s="274"/>
      <c r="DW34" s="274"/>
      <c r="DX34" s="274"/>
      <c r="DY34" s="274"/>
      <c r="DZ34" s="274"/>
      <c r="EA34" s="274"/>
      <c r="EB34" s="274"/>
      <c r="EC34" s="274"/>
      <c r="ED34" s="274"/>
      <c r="EE34" s="274"/>
      <c r="EF34" s="274"/>
      <c r="EG34" s="274"/>
      <c r="EH34" s="274"/>
      <c r="EI34" s="274"/>
      <c r="EJ34" s="274"/>
      <c r="EK34" s="274"/>
      <c r="EL34" s="274"/>
      <c r="EM34" s="274"/>
      <c r="EN34" s="274"/>
      <c r="EO34" s="274"/>
      <c r="EP34" s="274"/>
      <c r="EQ34" s="274"/>
      <c r="ER34" s="274"/>
      <c r="ES34" s="274"/>
      <c r="ET34" s="274"/>
      <c r="EU34" s="274"/>
      <c r="EV34" s="274"/>
      <c r="EW34" s="274"/>
      <c r="EX34" s="274"/>
      <c r="EY34" s="274"/>
      <c r="EZ34" s="274"/>
      <c r="FA34" s="274"/>
      <c r="FB34" s="274"/>
      <c r="FC34" s="274"/>
      <c r="FD34" s="274"/>
      <c r="FE34" s="274"/>
      <c r="FF34" s="274"/>
      <c r="FG34" s="274"/>
      <c r="FH34" s="274"/>
      <c r="FI34" s="274"/>
      <c r="FJ34" s="274"/>
      <c r="FK34" s="274"/>
      <c r="FL34" s="274"/>
      <c r="FM34" s="274"/>
      <c r="FN34" s="274"/>
      <c r="FO34" s="274"/>
      <c r="FP34" s="274"/>
      <c r="FQ34" s="274"/>
      <c r="FR34" s="274"/>
      <c r="FS34" s="274"/>
      <c r="FT34" s="274"/>
      <c r="FU34" s="274"/>
      <c r="FV34" s="274"/>
      <c r="FW34" s="274"/>
      <c r="FX34" s="274"/>
      <c r="FY34" s="274"/>
      <c r="FZ34" s="274"/>
      <c r="GA34" s="274"/>
      <c r="GB34" s="274"/>
      <c r="GC34" s="274"/>
      <c r="GD34" s="274"/>
      <c r="GE34" s="274"/>
      <c r="GF34" s="274"/>
      <c r="GG34" s="274"/>
      <c r="GH34" s="274"/>
      <c r="GI34" s="274"/>
      <c r="GJ34" s="274"/>
      <c r="GK34" s="274"/>
      <c r="GL34" s="274"/>
      <c r="GM34" s="274"/>
      <c r="GN34" s="274"/>
      <c r="GO34" s="274"/>
      <c r="GP34" s="274"/>
      <c r="GQ34" s="274"/>
      <c r="GR34" s="274"/>
      <c r="GS34" s="274"/>
      <c r="GT34" s="274"/>
      <c r="GU34" s="274"/>
      <c r="GV34" s="274"/>
      <c r="GW34" s="274"/>
      <c r="GX34" s="274"/>
      <c r="GY34" s="274"/>
      <c r="GZ34" s="274"/>
      <c r="HA34" s="274"/>
      <c r="HB34" s="274"/>
      <c r="HC34" s="274"/>
      <c r="HD34" s="274"/>
      <c r="HE34" s="274"/>
      <c r="HF34" s="274"/>
      <c r="HG34" s="274"/>
      <c r="HH34" s="274"/>
      <c r="HI34" s="274"/>
      <c r="HJ34" s="274"/>
      <c r="HK34" s="274"/>
      <c r="HL34" s="274"/>
      <c r="HM34" s="274"/>
      <c r="HN34" s="274"/>
    </row>
    <row r="35" ht="18.95" customHeight="1" spans="1:222">
      <c r="A35" s="294" t="s">
        <v>80</v>
      </c>
      <c r="B35" s="293">
        <v>1500</v>
      </c>
      <c r="C35" s="292"/>
      <c r="D35" s="292"/>
      <c r="E35" s="292"/>
      <c r="F35" s="292">
        <v>1500</v>
      </c>
      <c r="G35" s="289">
        <v>1500</v>
      </c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74"/>
      <c r="AY35" s="274"/>
      <c r="AZ35" s="274"/>
      <c r="BA35" s="274"/>
      <c r="BB35" s="274"/>
      <c r="BC35" s="274"/>
      <c r="BD35" s="274"/>
      <c r="BE35" s="274"/>
      <c r="BF35" s="274"/>
      <c r="BG35" s="274"/>
      <c r="BH35" s="274"/>
      <c r="BI35" s="274"/>
      <c r="BJ35" s="274"/>
      <c r="BK35" s="274"/>
      <c r="BL35" s="274"/>
      <c r="BM35" s="274"/>
      <c r="BN35" s="274"/>
      <c r="BO35" s="274"/>
      <c r="BP35" s="274"/>
      <c r="BQ35" s="274"/>
      <c r="BR35" s="274"/>
      <c r="BS35" s="274"/>
      <c r="BT35" s="274"/>
      <c r="BU35" s="274"/>
      <c r="BV35" s="274"/>
      <c r="BW35" s="274"/>
      <c r="BX35" s="274"/>
      <c r="BY35" s="274"/>
      <c r="BZ35" s="274"/>
      <c r="CA35" s="274"/>
      <c r="CB35" s="274"/>
      <c r="CC35" s="274"/>
      <c r="CD35" s="274"/>
      <c r="CE35" s="274"/>
      <c r="CF35" s="274"/>
      <c r="CG35" s="274"/>
      <c r="CH35" s="274"/>
      <c r="CI35" s="274"/>
      <c r="CJ35" s="274"/>
      <c r="CK35" s="274"/>
      <c r="CL35" s="274"/>
      <c r="CM35" s="274"/>
      <c r="CN35" s="274"/>
      <c r="CO35" s="274"/>
      <c r="CP35" s="274"/>
      <c r="CQ35" s="274"/>
      <c r="CR35" s="274"/>
      <c r="CS35" s="274"/>
      <c r="CT35" s="274"/>
      <c r="CU35" s="274"/>
      <c r="CV35" s="274"/>
      <c r="CW35" s="274"/>
      <c r="CX35" s="274"/>
      <c r="CY35" s="274"/>
      <c r="CZ35" s="274"/>
      <c r="DA35" s="274"/>
      <c r="DB35" s="274"/>
      <c r="DC35" s="274"/>
      <c r="DD35" s="274"/>
      <c r="DE35" s="274"/>
      <c r="DF35" s="274"/>
      <c r="DG35" s="274"/>
      <c r="DH35" s="274"/>
      <c r="DI35" s="274"/>
      <c r="DJ35" s="274"/>
      <c r="DK35" s="274"/>
      <c r="DL35" s="274"/>
      <c r="DM35" s="274"/>
      <c r="DN35" s="274"/>
      <c r="DO35" s="274"/>
      <c r="DP35" s="274"/>
      <c r="DQ35" s="274"/>
      <c r="DR35" s="274"/>
      <c r="DS35" s="274"/>
      <c r="DT35" s="274"/>
      <c r="DU35" s="274"/>
      <c r="DV35" s="274"/>
      <c r="DW35" s="274"/>
      <c r="DX35" s="274"/>
      <c r="DY35" s="274"/>
      <c r="DZ35" s="274"/>
      <c r="EA35" s="274"/>
      <c r="EB35" s="274"/>
      <c r="EC35" s="274"/>
      <c r="ED35" s="274"/>
      <c r="EE35" s="274"/>
      <c r="EF35" s="274"/>
      <c r="EG35" s="274"/>
      <c r="EH35" s="274"/>
      <c r="EI35" s="274"/>
      <c r="EJ35" s="274"/>
      <c r="EK35" s="274"/>
      <c r="EL35" s="274"/>
      <c r="EM35" s="274"/>
      <c r="EN35" s="274"/>
      <c r="EO35" s="274"/>
      <c r="EP35" s="274"/>
      <c r="EQ35" s="274"/>
      <c r="ER35" s="274"/>
      <c r="ES35" s="274"/>
      <c r="ET35" s="274"/>
      <c r="EU35" s="274"/>
      <c r="EV35" s="274"/>
      <c r="EW35" s="274"/>
      <c r="EX35" s="274"/>
      <c r="EY35" s="274"/>
      <c r="EZ35" s="274"/>
      <c r="FA35" s="274"/>
      <c r="FB35" s="274"/>
      <c r="FC35" s="274"/>
      <c r="FD35" s="274"/>
      <c r="FE35" s="274"/>
      <c r="FF35" s="274"/>
      <c r="FG35" s="274"/>
      <c r="FH35" s="274"/>
      <c r="FI35" s="274"/>
      <c r="FJ35" s="274"/>
      <c r="FK35" s="274"/>
      <c r="FL35" s="274"/>
      <c r="FM35" s="274"/>
      <c r="FN35" s="274"/>
      <c r="FO35" s="274"/>
      <c r="FP35" s="274"/>
      <c r="FQ35" s="274"/>
      <c r="FR35" s="274"/>
      <c r="FS35" s="274"/>
      <c r="FT35" s="274"/>
      <c r="FU35" s="274"/>
      <c r="FV35" s="274"/>
      <c r="FW35" s="274"/>
      <c r="FX35" s="274"/>
      <c r="FY35" s="274"/>
      <c r="FZ35" s="274"/>
      <c r="GA35" s="274"/>
      <c r="GB35" s="274"/>
      <c r="GC35" s="274"/>
      <c r="GD35" s="274"/>
      <c r="GE35" s="274"/>
      <c r="GF35" s="274"/>
      <c r="GG35" s="274"/>
      <c r="GH35" s="274"/>
      <c r="GI35" s="274"/>
      <c r="GJ35" s="274"/>
      <c r="GK35" s="274"/>
      <c r="GL35" s="274"/>
      <c r="GM35" s="274"/>
      <c r="GN35" s="274"/>
      <c r="GO35" s="274"/>
      <c r="GP35" s="274"/>
      <c r="GQ35" s="274"/>
      <c r="GR35" s="274"/>
      <c r="GS35" s="274"/>
      <c r="GT35" s="274"/>
      <c r="GU35" s="274"/>
      <c r="GV35" s="274"/>
      <c r="GW35" s="274"/>
      <c r="GX35" s="274"/>
      <c r="GY35" s="274"/>
      <c r="GZ35" s="274"/>
      <c r="HA35" s="274"/>
      <c r="HB35" s="274"/>
      <c r="HC35" s="274"/>
      <c r="HD35" s="274"/>
      <c r="HE35" s="274"/>
      <c r="HF35" s="274"/>
      <c r="HG35" s="274"/>
      <c r="HH35" s="274"/>
      <c r="HI35" s="274"/>
      <c r="HJ35" s="274"/>
      <c r="HK35" s="274"/>
      <c r="HL35" s="274"/>
      <c r="HM35" s="274"/>
      <c r="HN35" s="274"/>
    </row>
    <row r="38" spans="3:7">
      <c r="C38" s="295"/>
      <c r="D38" s="295"/>
      <c r="E38" s="295"/>
      <c r="F38" s="295"/>
      <c r="G38" s="295"/>
    </row>
    <row r="39" spans="3:7">
      <c r="C39" s="296"/>
      <c r="D39" s="295"/>
      <c r="E39" s="295"/>
      <c r="F39" s="295"/>
      <c r="G39" s="295"/>
    </row>
    <row r="40" spans="3:7">
      <c r="C40" s="296"/>
      <c r="D40" s="295"/>
      <c r="E40" s="295"/>
      <c r="F40" s="295"/>
      <c r="G40" s="295"/>
    </row>
    <row r="41" spans="2:7">
      <c r="B41" s="296"/>
      <c r="C41" s="296"/>
      <c r="D41" s="295"/>
      <c r="E41" s="295"/>
      <c r="F41" s="295"/>
      <c r="G41" s="295"/>
    </row>
    <row r="42" spans="2:7">
      <c r="B42" s="296"/>
      <c r="C42" s="296"/>
      <c r="D42" s="295"/>
      <c r="E42" s="295"/>
      <c r="F42" s="295"/>
      <c r="G42" s="295"/>
    </row>
    <row r="43" spans="2:7">
      <c r="B43" s="296"/>
      <c r="C43" s="296"/>
      <c r="D43" s="295"/>
      <c r="E43" s="295"/>
      <c r="F43" s="295"/>
      <c r="G43" s="295"/>
    </row>
    <row r="44" spans="2:7">
      <c r="B44" s="295"/>
      <c r="C44" s="295"/>
      <c r="D44" s="295"/>
      <c r="E44" s="295"/>
      <c r="F44" s="295"/>
      <c r="G44" s="295"/>
    </row>
    <row r="115" ht="16.5" spans="1:7">
      <c r="A115" s="72"/>
      <c r="B115" s="295"/>
      <c r="C115" s="295"/>
      <c r="D115" s="295"/>
      <c r="E115" s="295"/>
      <c r="F115" s="295"/>
      <c r="G115" s="295"/>
    </row>
    <row r="117" spans="1:7">
      <c r="A117" s="297"/>
      <c r="B117" s="298"/>
      <c r="C117" s="298"/>
      <c r="D117" s="298"/>
      <c r="E117" s="298"/>
      <c r="F117" s="298"/>
      <c r="G117" s="298"/>
    </row>
  </sheetData>
  <mergeCells count="3">
    <mergeCell ref="A1:G1"/>
    <mergeCell ref="A2:G2"/>
    <mergeCell ref="A3:C3"/>
  </mergeCells>
  <printOptions horizontalCentered="1"/>
  <pageMargins left="0.357638888888889" right="0.357638888888889" top="0.60625" bottom="0.60625" header="0.511805555555556" footer="0.511805555555556"/>
  <pageSetup paperSize="9" orientation="portrait" verticalDpi="18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F1" sqref="F1"/>
    </sheetView>
  </sheetViews>
  <sheetFormatPr defaultColWidth="9" defaultRowHeight="17.25" outlineLevelCol="5"/>
  <cols>
    <col min="1" max="1" width="17.5" style="35" customWidth="1"/>
    <col min="2" max="2" width="12" style="36" customWidth="1"/>
    <col min="3" max="3" width="20.125" style="35" customWidth="1"/>
    <col min="4" max="4" width="15.375" style="35" customWidth="1"/>
    <col min="5" max="5" width="10" style="36" customWidth="1"/>
    <col min="6" max="6" width="18.125" style="35" customWidth="1"/>
    <col min="7" max="256" width="9" style="4"/>
    <col min="257" max="257" width="19.125" style="4" customWidth="1"/>
    <col min="258" max="258" width="12.625" style="4" customWidth="1"/>
    <col min="259" max="259" width="14.5" style="4" customWidth="1"/>
    <col min="260" max="260" width="16.625" style="4" customWidth="1"/>
    <col min="261" max="261" width="10.75" style="4" customWidth="1"/>
    <col min="262" max="262" width="16" style="4" customWidth="1"/>
    <col min="263" max="512" width="9" style="4"/>
    <col min="513" max="513" width="19.125" style="4" customWidth="1"/>
    <col min="514" max="514" width="12.625" style="4" customWidth="1"/>
    <col min="515" max="515" width="14.5" style="4" customWidth="1"/>
    <col min="516" max="516" width="16.625" style="4" customWidth="1"/>
    <col min="517" max="517" width="10.75" style="4" customWidth="1"/>
    <col min="518" max="518" width="16" style="4" customWidth="1"/>
    <col min="519" max="768" width="9" style="4"/>
    <col min="769" max="769" width="19.125" style="4" customWidth="1"/>
    <col min="770" max="770" width="12.625" style="4" customWidth="1"/>
    <col min="771" max="771" width="14.5" style="4" customWidth="1"/>
    <col min="772" max="772" width="16.625" style="4" customWidth="1"/>
    <col min="773" max="773" width="10.75" style="4" customWidth="1"/>
    <col min="774" max="774" width="16" style="4" customWidth="1"/>
    <col min="775" max="1024" width="9" style="4"/>
    <col min="1025" max="1025" width="19.125" style="4" customWidth="1"/>
    <col min="1026" max="1026" width="12.625" style="4" customWidth="1"/>
    <col min="1027" max="1027" width="14.5" style="4" customWidth="1"/>
    <col min="1028" max="1028" width="16.625" style="4" customWidth="1"/>
    <col min="1029" max="1029" width="10.75" style="4" customWidth="1"/>
    <col min="1030" max="1030" width="16" style="4" customWidth="1"/>
    <col min="1031" max="1280" width="9" style="4"/>
    <col min="1281" max="1281" width="19.125" style="4" customWidth="1"/>
    <col min="1282" max="1282" width="12.625" style="4" customWidth="1"/>
    <col min="1283" max="1283" width="14.5" style="4" customWidth="1"/>
    <col min="1284" max="1284" width="16.625" style="4" customWidth="1"/>
    <col min="1285" max="1285" width="10.75" style="4" customWidth="1"/>
    <col min="1286" max="1286" width="16" style="4" customWidth="1"/>
    <col min="1287" max="1536" width="9" style="4"/>
    <col min="1537" max="1537" width="19.125" style="4" customWidth="1"/>
    <col min="1538" max="1538" width="12.625" style="4" customWidth="1"/>
    <col min="1539" max="1539" width="14.5" style="4" customWidth="1"/>
    <col min="1540" max="1540" width="16.625" style="4" customWidth="1"/>
    <col min="1541" max="1541" width="10.75" style="4" customWidth="1"/>
    <col min="1542" max="1542" width="16" style="4" customWidth="1"/>
    <col min="1543" max="1792" width="9" style="4"/>
    <col min="1793" max="1793" width="19.125" style="4" customWidth="1"/>
    <col min="1794" max="1794" width="12.625" style="4" customWidth="1"/>
    <col min="1795" max="1795" width="14.5" style="4" customWidth="1"/>
    <col min="1796" max="1796" width="16.625" style="4" customWidth="1"/>
    <col min="1797" max="1797" width="10.75" style="4" customWidth="1"/>
    <col min="1798" max="1798" width="16" style="4" customWidth="1"/>
    <col min="1799" max="2048" width="9" style="4"/>
    <col min="2049" max="2049" width="19.125" style="4" customWidth="1"/>
    <col min="2050" max="2050" width="12.625" style="4" customWidth="1"/>
    <col min="2051" max="2051" width="14.5" style="4" customWidth="1"/>
    <col min="2052" max="2052" width="16.625" style="4" customWidth="1"/>
    <col min="2053" max="2053" width="10.75" style="4" customWidth="1"/>
    <col min="2054" max="2054" width="16" style="4" customWidth="1"/>
    <col min="2055" max="2304" width="9" style="4"/>
    <col min="2305" max="2305" width="19.125" style="4" customWidth="1"/>
    <col min="2306" max="2306" width="12.625" style="4" customWidth="1"/>
    <col min="2307" max="2307" width="14.5" style="4" customWidth="1"/>
    <col min="2308" max="2308" width="16.625" style="4" customWidth="1"/>
    <col min="2309" max="2309" width="10.75" style="4" customWidth="1"/>
    <col min="2310" max="2310" width="16" style="4" customWidth="1"/>
    <col min="2311" max="2560" width="9" style="4"/>
    <col min="2561" max="2561" width="19.125" style="4" customWidth="1"/>
    <col min="2562" max="2562" width="12.625" style="4" customWidth="1"/>
    <col min="2563" max="2563" width="14.5" style="4" customWidth="1"/>
    <col min="2564" max="2564" width="16.625" style="4" customWidth="1"/>
    <col min="2565" max="2565" width="10.75" style="4" customWidth="1"/>
    <col min="2566" max="2566" width="16" style="4" customWidth="1"/>
    <col min="2567" max="2816" width="9" style="4"/>
    <col min="2817" max="2817" width="19.125" style="4" customWidth="1"/>
    <col min="2818" max="2818" width="12.625" style="4" customWidth="1"/>
    <col min="2819" max="2819" width="14.5" style="4" customWidth="1"/>
    <col min="2820" max="2820" width="16.625" style="4" customWidth="1"/>
    <col min="2821" max="2821" width="10.75" style="4" customWidth="1"/>
    <col min="2822" max="2822" width="16" style="4" customWidth="1"/>
    <col min="2823" max="3072" width="9" style="4"/>
    <col min="3073" max="3073" width="19.125" style="4" customWidth="1"/>
    <col min="3074" max="3074" width="12.625" style="4" customWidth="1"/>
    <col min="3075" max="3075" width="14.5" style="4" customWidth="1"/>
    <col min="3076" max="3076" width="16.625" style="4" customWidth="1"/>
    <col min="3077" max="3077" width="10.75" style="4" customWidth="1"/>
    <col min="3078" max="3078" width="16" style="4" customWidth="1"/>
    <col min="3079" max="3328" width="9" style="4"/>
    <col min="3329" max="3329" width="19.125" style="4" customWidth="1"/>
    <col min="3330" max="3330" width="12.625" style="4" customWidth="1"/>
    <col min="3331" max="3331" width="14.5" style="4" customWidth="1"/>
    <col min="3332" max="3332" width="16.625" style="4" customWidth="1"/>
    <col min="3333" max="3333" width="10.75" style="4" customWidth="1"/>
    <col min="3334" max="3334" width="16" style="4" customWidth="1"/>
    <col min="3335" max="3584" width="9" style="4"/>
    <col min="3585" max="3585" width="19.125" style="4" customWidth="1"/>
    <col min="3586" max="3586" width="12.625" style="4" customWidth="1"/>
    <col min="3587" max="3587" width="14.5" style="4" customWidth="1"/>
    <col min="3588" max="3588" width="16.625" style="4" customWidth="1"/>
    <col min="3589" max="3589" width="10.75" style="4" customWidth="1"/>
    <col min="3590" max="3590" width="16" style="4" customWidth="1"/>
    <col min="3591" max="3840" width="9" style="4"/>
    <col min="3841" max="3841" width="19.125" style="4" customWidth="1"/>
    <col min="3842" max="3842" width="12.625" style="4" customWidth="1"/>
    <col min="3843" max="3843" width="14.5" style="4" customWidth="1"/>
    <col min="3844" max="3844" width="16.625" style="4" customWidth="1"/>
    <col min="3845" max="3845" width="10.75" style="4" customWidth="1"/>
    <col min="3846" max="3846" width="16" style="4" customWidth="1"/>
    <col min="3847" max="4096" width="9" style="4"/>
    <col min="4097" max="4097" width="19.125" style="4" customWidth="1"/>
    <col min="4098" max="4098" width="12.625" style="4" customWidth="1"/>
    <col min="4099" max="4099" width="14.5" style="4" customWidth="1"/>
    <col min="4100" max="4100" width="16.625" style="4" customWidth="1"/>
    <col min="4101" max="4101" width="10.75" style="4" customWidth="1"/>
    <col min="4102" max="4102" width="16" style="4" customWidth="1"/>
    <col min="4103" max="4352" width="9" style="4"/>
    <col min="4353" max="4353" width="19.125" style="4" customWidth="1"/>
    <col min="4354" max="4354" width="12.625" style="4" customWidth="1"/>
    <col min="4355" max="4355" width="14.5" style="4" customWidth="1"/>
    <col min="4356" max="4356" width="16.625" style="4" customWidth="1"/>
    <col min="4357" max="4357" width="10.75" style="4" customWidth="1"/>
    <col min="4358" max="4358" width="16" style="4" customWidth="1"/>
    <col min="4359" max="4608" width="9" style="4"/>
    <col min="4609" max="4609" width="19.125" style="4" customWidth="1"/>
    <col min="4610" max="4610" width="12.625" style="4" customWidth="1"/>
    <col min="4611" max="4611" width="14.5" style="4" customWidth="1"/>
    <col min="4612" max="4612" width="16.625" style="4" customWidth="1"/>
    <col min="4613" max="4613" width="10.75" style="4" customWidth="1"/>
    <col min="4614" max="4614" width="16" style="4" customWidth="1"/>
    <col min="4615" max="4864" width="9" style="4"/>
    <col min="4865" max="4865" width="19.125" style="4" customWidth="1"/>
    <col min="4866" max="4866" width="12.625" style="4" customWidth="1"/>
    <col min="4867" max="4867" width="14.5" style="4" customWidth="1"/>
    <col min="4868" max="4868" width="16.625" style="4" customWidth="1"/>
    <col min="4869" max="4869" width="10.75" style="4" customWidth="1"/>
    <col min="4870" max="4870" width="16" style="4" customWidth="1"/>
    <col min="4871" max="5120" width="9" style="4"/>
    <col min="5121" max="5121" width="19.125" style="4" customWidth="1"/>
    <col min="5122" max="5122" width="12.625" style="4" customWidth="1"/>
    <col min="5123" max="5123" width="14.5" style="4" customWidth="1"/>
    <col min="5124" max="5124" width="16.625" style="4" customWidth="1"/>
    <col min="5125" max="5125" width="10.75" style="4" customWidth="1"/>
    <col min="5126" max="5126" width="16" style="4" customWidth="1"/>
    <col min="5127" max="5376" width="9" style="4"/>
    <col min="5377" max="5377" width="19.125" style="4" customWidth="1"/>
    <col min="5378" max="5378" width="12.625" style="4" customWidth="1"/>
    <col min="5379" max="5379" width="14.5" style="4" customWidth="1"/>
    <col min="5380" max="5380" width="16.625" style="4" customWidth="1"/>
    <col min="5381" max="5381" width="10.75" style="4" customWidth="1"/>
    <col min="5382" max="5382" width="16" style="4" customWidth="1"/>
    <col min="5383" max="5632" width="9" style="4"/>
    <col min="5633" max="5633" width="19.125" style="4" customWidth="1"/>
    <col min="5634" max="5634" width="12.625" style="4" customWidth="1"/>
    <col min="5635" max="5635" width="14.5" style="4" customWidth="1"/>
    <col min="5636" max="5636" width="16.625" style="4" customWidth="1"/>
    <col min="5637" max="5637" width="10.75" style="4" customWidth="1"/>
    <col min="5638" max="5638" width="16" style="4" customWidth="1"/>
    <col min="5639" max="5888" width="9" style="4"/>
    <col min="5889" max="5889" width="19.125" style="4" customWidth="1"/>
    <col min="5890" max="5890" width="12.625" style="4" customWidth="1"/>
    <col min="5891" max="5891" width="14.5" style="4" customWidth="1"/>
    <col min="5892" max="5892" width="16.625" style="4" customWidth="1"/>
    <col min="5893" max="5893" width="10.75" style="4" customWidth="1"/>
    <col min="5894" max="5894" width="16" style="4" customWidth="1"/>
    <col min="5895" max="6144" width="9" style="4"/>
    <col min="6145" max="6145" width="19.125" style="4" customWidth="1"/>
    <col min="6146" max="6146" width="12.625" style="4" customWidth="1"/>
    <col min="6147" max="6147" width="14.5" style="4" customWidth="1"/>
    <col min="6148" max="6148" width="16.625" style="4" customWidth="1"/>
    <col min="6149" max="6149" width="10.75" style="4" customWidth="1"/>
    <col min="6150" max="6150" width="16" style="4" customWidth="1"/>
    <col min="6151" max="6400" width="9" style="4"/>
    <col min="6401" max="6401" width="19.125" style="4" customWidth="1"/>
    <col min="6402" max="6402" width="12.625" style="4" customWidth="1"/>
    <col min="6403" max="6403" width="14.5" style="4" customWidth="1"/>
    <col min="6404" max="6404" width="16.625" style="4" customWidth="1"/>
    <col min="6405" max="6405" width="10.75" style="4" customWidth="1"/>
    <col min="6406" max="6406" width="16" style="4" customWidth="1"/>
    <col min="6407" max="6656" width="9" style="4"/>
    <col min="6657" max="6657" width="19.125" style="4" customWidth="1"/>
    <col min="6658" max="6658" width="12.625" style="4" customWidth="1"/>
    <col min="6659" max="6659" width="14.5" style="4" customWidth="1"/>
    <col min="6660" max="6660" width="16.625" style="4" customWidth="1"/>
    <col min="6661" max="6661" width="10.75" style="4" customWidth="1"/>
    <col min="6662" max="6662" width="16" style="4" customWidth="1"/>
    <col min="6663" max="6912" width="9" style="4"/>
    <col min="6913" max="6913" width="19.125" style="4" customWidth="1"/>
    <col min="6914" max="6914" width="12.625" style="4" customWidth="1"/>
    <col min="6915" max="6915" width="14.5" style="4" customWidth="1"/>
    <col min="6916" max="6916" width="16.625" style="4" customWidth="1"/>
    <col min="6917" max="6917" width="10.75" style="4" customWidth="1"/>
    <col min="6918" max="6918" width="16" style="4" customWidth="1"/>
    <col min="6919" max="7168" width="9" style="4"/>
    <col min="7169" max="7169" width="19.125" style="4" customWidth="1"/>
    <col min="7170" max="7170" width="12.625" style="4" customWidth="1"/>
    <col min="7171" max="7171" width="14.5" style="4" customWidth="1"/>
    <col min="7172" max="7172" width="16.625" style="4" customWidth="1"/>
    <col min="7173" max="7173" width="10.75" style="4" customWidth="1"/>
    <col min="7174" max="7174" width="16" style="4" customWidth="1"/>
    <col min="7175" max="7424" width="9" style="4"/>
    <col min="7425" max="7425" width="19.125" style="4" customWidth="1"/>
    <col min="7426" max="7426" width="12.625" style="4" customWidth="1"/>
    <col min="7427" max="7427" width="14.5" style="4" customWidth="1"/>
    <col min="7428" max="7428" width="16.625" style="4" customWidth="1"/>
    <col min="7429" max="7429" width="10.75" style="4" customWidth="1"/>
    <col min="7430" max="7430" width="16" style="4" customWidth="1"/>
    <col min="7431" max="7680" width="9" style="4"/>
    <col min="7681" max="7681" width="19.125" style="4" customWidth="1"/>
    <col min="7682" max="7682" width="12.625" style="4" customWidth="1"/>
    <col min="7683" max="7683" width="14.5" style="4" customWidth="1"/>
    <col min="7684" max="7684" width="16.625" style="4" customWidth="1"/>
    <col min="7685" max="7685" width="10.75" style="4" customWidth="1"/>
    <col min="7686" max="7686" width="16" style="4" customWidth="1"/>
    <col min="7687" max="7936" width="9" style="4"/>
    <col min="7937" max="7937" width="19.125" style="4" customWidth="1"/>
    <col min="7938" max="7938" width="12.625" style="4" customWidth="1"/>
    <col min="7939" max="7939" width="14.5" style="4" customWidth="1"/>
    <col min="7940" max="7940" width="16.625" style="4" customWidth="1"/>
    <col min="7941" max="7941" width="10.75" style="4" customWidth="1"/>
    <col min="7942" max="7942" width="16" style="4" customWidth="1"/>
    <col min="7943" max="8192" width="9" style="4"/>
    <col min="8193" max="8193" width="19.125" style="4" customWidth="1"/>
    <col min="8194" max="8194" width="12.625" style="4" customWidth="1"/>
    <col min="8195" max="8195" width="14.5" style="4" customWidth="1"/>
    <col min="8196" max="8196" width="16.625" style="4" customWidth="1"/>
    <col min="8197" max="8197" width="10.75" style="4" customWidth="1"/>
    <col min="8198" max="8198" width="16" style="4" customWidth="1"/>
    <col min="8199" max="8448" width="9" style="4"/>
    <col min="8449" max="8449" width="19.125" style="4" customWidth="1"/>
    <col min="8450" max="8450" width="12.625" style="4" customWidth="1"/>
    <col min="8451" max="8451" width="14.5" style="4" customWidth="1"/>
    <col min="8452" max="8452" width="16.625" style="4" customWidth="1"/>
    <col min="8453" max="8453" width="10.75" style="4" customWidth="1"/>
    <col min="8454" max="8454" width="16" style="4" customWidth="1"/>
    <col min="8455" max="8704" width="9" style="4"/>
    <col min="8705" max="8705" width="19.125" style="4" customWidth="1"/>
    <col min="8706" max="8706" width="12.625" style="4" customWidth="1"/>
    <col min="8707" max="8707" width="14.5" style="4" customWidth="1"/>
    <col min="8708" max="8708" width="16.625" style="4" customWidth="1"/>
    <col min="8709" max="8709" width="10.75" style="4" customWidth="1"/>
    <col min="8710" max="8710" width="16" style="4" customWidth="1"/>
    <col min="8711" max="8960" width="9" style="4"/>
    <col min="8961" max="8961" width="19.125" style="4" customWidth="1"/>
    <col min="8962" max="8962" width="12.625" style="4" customWidth="1"/>
    <col min="8963" max="8963" width="14.5" style="4" customWidth="1"/>
    <col min="8964" max="8964" width="16.625" style="4" customWidth="1"/>
    <col min="8965" max="8965" width="10.75" style="4" customWidth="1"/>
    <col min="8966" max="8966" width="16" style="4" customWidth="1"/>
    <col min="8967" max="9216" width="9" style="4"/>
    <col min="9217" max="9217" width="19.125" style="4" customWidth="1"/>
    <col min="9218" max="9218" width="12.625" style="4" customWidth="1"/>
    <col min="9219" max="9219" width="14.5" style="4" customWidth="1"/>
    <col min="9220" max="9220" width="16.625" style="4" customWidth="1"/>
    <col min="9221" max="9221" width="10.75" style="4" customWidth="1"/>
    <col min="9222" max="9222" width="16" style="4" customWidth="1"/>
    <col min="9223" max="9472" width="9" style="4"/>
    <col min="9473" max="9473" width="19.125" style="4" customWidth="1"/>
    <col min="9474" max="9474" width="12.625" style="4" customWidth="1"/>
    <col min="9475" max="9475" width="14.5" style="4" customWidth="1"/>
    <col min="9476" max="9476" width="16.625" style="4" customWidth="1"/>
    <col min="9477" max="9477" width="10.75" style="4" customWidth="1"/>
    <col min="9478" max="9478" width="16" style="4" customWidth="1"/>
    <col min="9479" max="9728" width="9" style="4"/>
    <col min="9729" max="9729" width="19.125" style="4" customWidth="1"/>
    <col min="9730" max="9730" width="12.625" style="4" customWidth="1"/>
    <col min="9731" max="9731" width="14.5" style="4" customWidth="1"/>
    <col min="9732" max="9732" width="16.625" style="4" customWidth="1"/>
    <col min="9733" max="9733" width="10.75" style="4" customWidth="1"/>
    <col min="9734" max="9734" width="16" style="4" customWidth="1"/>
    <col min="9735" max="9984" width="9" style="4"/>
    <col min="9985" max="9985" width="19.125" style="4" customWidth="1"/>
    <col min="9986" max="9986" width="12.625" style="4" customWidth="1"/>
    <col min="9987" max="9987" width="14.5" style="4" customWidth="1"/>
    <col min="9988" max="9988" width="16.625" style="4" customWidth="1"/>
    <col min="9989" max="9989" width="10.75" style="4" customWidth="1"/>
    <col min="9990" max="9990" width="16" style="4" customWidth="1"/>
    <col min="9991" max="10240" width="9" style="4"/>
    <col min="10241" max="10241" width="19.125" style="4" customWidth="1"/>
    <col min="10242" max="10242" width="12.625" style="4" customWidth="1"/>
    <col min="10243" max="10243" width="14.5" style="4" customWidth="1"/>
    <col min="10244" max="10244" width="16.625" style="4" customWidth="1"/>
    <col min="10245" max="10245" width="10.75" style="4" customWidth="1"/>
    <col min="10246" max="10246" width="16" style="4" customWidth="1"/>
    <col min="10247" max="10496" width="9" style="4"/>
    <col min="10497" max="10497" width="19.125" style="4" customWidth="1"/>
    <col min="10498" max="10498" width="12.625" style="4" customWidth="1"/>
    <col min="10499" max="10499" width="14.5" style="4" customWidth="1"/>
    <col min="10500" max="10500" width="16.625" style="4" customWidth="1"/>
    <col min="10501" max="10501" width="10.75" style="4" customWidth="1"/>
    <col min="10502" max="10502" width="16" style="4" customWidth="1"/>
    <col min="10503" max="10752" width="9" style="4"/>
    <col min="10753" max="10753" width="19.125" style="4" customWidth="1"/>
    <col min="10754" max="10754" width="12.625" style="4" customWidth="1"/>
    <col min="10755" max="10755" width="14.5" style="4" customWidth="1"/>
    <col min="10756" max="10756" width="16.625" style="4" customWidth="1"/>
    <col min="10757" max="10757" width="10.75" style="4" customWidth="1"/>
    <col min="10758" max="10758" width="16" style="4" customWidth="1"/>
    <col min="10759" max="11008" width="9" style="4"/>
    <col min="11009" max="11009" width="19.125" style="4" customWidth="1"/>
    <col min="11010" max="11010" width="12.625" style="4" customWidth="1"/>
    <col min="11011" max="11011" width="14.5" style="4" customWidth="1"/>
    <col min="11012" max="11012" width="16.625" style="4" customWidth="1"/>
    <col min="11013" max="11013" width="10.75" style="4" customWidth="1"/>
    <col min="11014" max="11014" width="16" style="4" customWidth="1"/>
    <col min="11015" max="11264" width="9" style="4"/>
    <col min="11265" max="11265" width="19.125" style="4" customWidth="1"/>
    <col min="11266" max="11266" width="12.625" style="4" customWidth="1"/>
    <col min="11267" max="11267" width="14.5" style="4" customWidth="1"/>
    <col min="11268" max="11268" width="16.625" style="4" customWidth="1"/>
    <col min="11269" max="11269" width="10.75" style="4" customWidth="1"/>
    <col min="11270" max="11270" width="16" style="4" customWidth="1"/>
    <col min="11271" max="11520" width="9" style="4"/>
    <col min="11521" max="11521" width="19.125" style="4" customWidth="1"/>
    <col min="11522" max="11522" width="12.625" style="4" customWidth="1"/>
    <col min="11523" max="11523" width="14.5" style="4" customWidth="1"/>
    <col min="11524" max="11524" width="16.625" style="4" customWidth="1"/>
    <col min="11525" max="11525" width="10.75" style="4" customWidth="1"/>
    <col min="11526" max="11526" width="16" style="4" customWidth="1"/>
    <col min="11527" max="11776" width="9" style="4"/>
    <col min="11777" max="11777" width="19.125" style="4" customWidth="1"/>
    <col min="11778" max="11778" width="12.625" style="4" customWidth="1"/>
    <col min="11779" max="11779" width="14.5" style="4" customWidth="1"/>
    <col min="11780" max="11780" width="16.625" style="4" customWidth="1"/>
    <col min="11781" max="11781" width="10.75" style="4" customWidth="1"/>
    <col min="11782" max="11782" width="16" style="4" customWidth="1"/>
    <col min="11783" max="12032" width="9" style="4"/>
    <col min="12033" max="12033" width="19.125" style="4" customWidth="1"/>
    <col min="12034" max="12034" width="12.625" style="4" customWidth="1"/>
    <col min="12035" max="12035" width="14.5" style="4" customWidth="1"/>
    <col min="12036" max="12036" width="16.625" style="4" customWidth="1"/>
    <col min="12037" max="12037" width="10.75" style="4" customWidth="1"/>
    <col min="12038" max="12038" width="16" style="4" customWidth="1"/>
    <col min="12039" max="12288" width="9" style="4"/>
    <col min="12289" max="12289" width="19.125" style="4" customWidth="1"/>
    <col min="12290" max="12290" width="12.625" style="4" customWidth="1"/>
    <col min="12291" max="12291" width="14.5" style="4" customWidth="1"/>
    <col min="12292" max="12292" width="16.625" style="4" customWidth="1"/>
    <col min="12293" max="12293" width="10.75" style="4" customWidth="1"/>
    <col min="12294" max="12294" width="16" style="4" customWidth="1"/>
    <col min="12295" max="12544" width="9" style="4"/>
    <col min="12545" max="12545" width="19.125" style="4" customWidth="1"/>
    <col min="12546" max="12546" width="12.625" style="4" customWidth="1"/>
    <col min="12547" max="12547" width="14.5" style="4" customWidth="1"/>
    <col min="12548" max="12548" width="16.625" style="4" customWidth="1"/>
    <col min="12549" max="12549" width="10.75" style="4" customWidth="1"/>
    <col min="12550" max="12550" width="16" style="4" customWidth="1"/>
    <col min="12551" max="12800" width="9" style="4"/>
    <col min="12801" max="12801" width="19.125" style="4" customWidth="1"/>
    <col min="12802" max="12802" width="12.625" style="4" customWidth="1"/>
    <col min="12803" max="12803" width="14.5" style="4" customWidth="1"/>
    <col min="12804" max="12804" width="16.625" style="4" customWidth="1"/>
    <col min="12805" max="12805" width="10.75" style="4" customWidth="1"/>
    <col min="12806" max="12806" width="16" style="4" customWidth="1"/>
    <col min="12807" max="13056" width="9" style="4"/>
    <col min="13057" max="13057" width="19.125" style="4" customWidth="1"/>
    <col min="13058" max="13058" width="12.625" style="4" customWidth="1"/>
    <col min="13059" max="13059" width="14.5" style="4" customWidth="1"/>
    <col min="13060" max="13060" width="16.625" style="4" customWidth="1"/>
    <col min="13061" max="13061" width="10.75" style="4" customWidth="1"/>
    <col min="13062" max="13062" width="16" style="4" customWidth="1"/>
    <col min="13063" max="13312" width="9" style="4"/>
    <col min="13313" max="13313" width="19.125" style="4" customWidth="1"/>
    <col min="13314" max="13314" width="12.625" style="4" customWidth="1"/>
    <col min="13315" max="13315" width="14.5" style="4" customWidth="1"/>
    <col min="13316" max="13316" width="16.625" style="4" customWidth="1"/>
    <col min="13317" max="13317" width="10.75" style="4" customWidth="1"/>
    <col min="13318" max="13318" width="16" style="4" customWidth="1"/>
    <col min="13319" max="13568" width="9" style="4"/>
    <col min="13569" max="13569" width="19.125" style="4" customWidth="1"/>
    <col min="13570" max="13570" width="12.625" style="4" customWidth="1"/>
    <col min="13571" max="13571" width="14.5" style="4" customWidth="1"/>
    <col min="13572" max="13572" width="16.625" style="4" customWidth="1"/>
    <col min="13573" max="13573" width="10.75" style="4" customWidth="1"/>
    <col min="13574" max="13574" width="16" style="4" customWidth="1"/>
    <col min="13575" max="13824" width="9" style="4"/>
    <col min="13825" max="13825" width="19.125" style="4" customWidth="1"/>
    <col min="13826" max="13826" width="12.625" style="4" customWidth="1"/>
    <col min="13827" max="13827" width="14.5" style="4" customWidth="1"/>
    <col min="13828" max="13828" width="16.625" style="4" customWidth="1"/>
    <col min="13829" max="13829" width="10.75" style="4" customWidth="1"/>
    <col min="13830" max="13830" width="16" style="4" customWidth="1"/>
    <col min="13831" max="14080" width="9" style="4"/>
    <col min="14081" max="14081" width="19.125" style="4" customWidth="1"/>
    <col min="14082" max="14082" width="12.625" style="4" customWidth="1"/>
    <col min="14083" max="14083" width="14.5" style="4" customWidth="1"/>
    <col min="14084" max="14084" width="16.625" style="4" customWidth="1"/>
    <col min="14085" max="14085" width="10.75" style="4" customWidth="1"/>
    <col min="14086" max="14086" width="16" style="4" customWidth="1"/>
    <col min="14087" max="14336" width="9" style="4"/>
    <col min="14337" max="14337" width="19.125" style="4" customWidth="1"/>
    <col min="14338" max="14338" width="12.625" style="4" customWidth="1"/>
    <col min="14339" max="14339" width="14.5" style="4" customWidth="1"/>
    <col min="14340" max="14340" width="16.625" style="4" customWidth="1"/>
    <col min="14341" max="14341" width="10.75" style="4" customWidth="1"/>
    <col min="14342" max="14342" width="16" style="4" customWidth="1"/>
    <col min="14343" max="14592" width="9" style="4"/>
    <col min="14593" max="14593" width="19.125" style="4" customWidth="1"/>
    <col min="14594" max="14594" width="12.625" style="4" customWidth="1"/>
    <col min="14595" max="14595" width="14.5" style="4" customWidth="1"/>
    <col min="14596" max="14596" width="16.625" style="4" customWidth="1"/>
    <col min="14597" max="14597" width="10.75" style="4" customWidth="1"/>
    <col min="14598" max="14598" width="16" style="4" customWidth="1"/>
    <col min="14599" max="14848" width="9" style="4"/>
    <col min="14849" max="14849" width="19.125" style="4" customWidth="1"/>
    <col min="14850" max="14850" width="12.625" style="4" customWidth="1"/>
    <col min="14851" max="14851" width="14.5" style="4" customWidth="1"/>
    <col min="14852" max="14852" width="16.625" style="4" customWidth="1"/>
    <col min="14853" max="14853" width="10.75" style="4" customWidth="1"/>
    <col min="14854" max="14854" width="16" style="4" customWidth="1"/>
    <col min="14855" max="15104" width="9" style="4"/>
    <col min="15105" max="15105" width="19.125" style="4" customWidth="1"/>
    <col min="15106" max="15106" width="12.625" style="4" customWidth="1"/>
    <col min="15107" max="15107" width="14.5" style="4" customWidth="1"/>
    <col min="15108" max="15108" width="16.625" style="4" customWidth="1"/>
    <col min="15109" max="15109" width="10.75" style="4" customWidth="1"/>
    <col min="15110" max="15110" width="16" style="4" customWidth="1"/>
    <col min="15111" max="15360" width="9" style="4"/>
    <col min="15361" max="15361" width="19.125" style="4" customWidth="1"/>
    <col min="15362" max="15362" width="12.625" style="4" customWidth="1"/>
    <col min="15363" max="15363" width="14.5" style="4" customWidth="1"/>
    <col min="15364" max="15364" width="16.625" style="4" customWidth="1"/>
    <col min="15365" max="15365" width="10.75" style="4" customWidth="1"/>
    <col min="15366" max="15366" width="16" style="4" customWidth="1"/>
    <col min="15367" max="15616" width="9" style="4"/>
    <col min="15617" max="15617" width="19.125" style="4" customWidth="1"/>
    <col min="15618" max="15618" width="12.625" style="4" customWidth="1"/>
    <col min="15619" max="15619" width="14.5" style="4" customWidth="1"/>
    <col min="15620" max="15620" width="16.625" style="4" customWidth="1"/>
    <col min="15621" max="15621" width="10.75" style="4" customWidth="1"/>
    <col min="15622" max="15622" width="16" style="4" customWidth="1"/>
    <col min="15623" max="15872" width="9" style="4"/>
    <col min="15873" max="15873" width="19.125" style="4" customWidth="1"/>
    <col min="15874" max="15874" width="12.625" style="4" customWidth="1"/>
    <col min="15875" max="15875" width="14.5" style="4" customWidth="1"/>
    <col min="15876" max="15876" width="16.625" style="4" customWidth="1"/>
    <col min="15877" max="15877" width="10.75" style="4" customWidth="1"/>
    <col min="15878" max="15878" width="16" style="4" customWidth="1"/>
    <col min="15879" max="16128" width="9" style="4"/>
    <col min="16129" max="16129" width="19.125" style="4" customWidth="1"/>
    <col min="16130" max="16130" width="12.625" style="4" customWidth="1"/>
    <col min="16131" max="16131" width="14.5" style="4" customWidth="1"/>
    <col min="16132" max="16132" width="16.625" style="4" customWidth="1"/>
    <col min="16133" max="16133" width="10.75" style="4" customWidth="1"/>
    <col min="16134" max="16134" width="16" style="4" customWidth="1"/>
    <col min="16135" max="16384" width="9" style="4"/>
  </cols>
  <sheetData>
    <row r="1" spans="6:6">
      <c r="F1" s="37" t="s">
        <v>1410</v>
      </c>
    </row>
    <row r="2" ht="24.75" spans="1:6">
      <c r="A2" s="38" t="s">
        <v>1411</v>
      </c>
      <c r="B2" s="38"/>
      <c r="C2" s="38"/>
      <c r="D2" s="38"/>
      <c r="E2" s="38"/>
      <c r="F2" s="38"/>
    </row>
    <row r="3" ht="26.1" customHeight="1" spans="1:6">
      <c r="A3" s="39" t="s">
        <v>2</v>
      </c>
      <c r="B3" s="39"/>
      <c r="C3" s="39"/>
      <c r="D3" s="40"/>
      <c r="E3" s="41"/>
      <c r="F3" s="42" t="s">
        <v>45</v>
      </c>
    </row>
    <row r="4" ht="18" spans="1:6">
      <c r="A4" s="43" t="s">
        <v>3</v>
      </c>
      <c r="B4" s="44"/>
      <c r="C4" s="44"/>
      <c r="D4" s="45" t="s">
        <v>1395</v>
      </c>
      <c r="E4" s="45"/>
      <c r="F4" s="45"/>
    </row>
    <row r="5" ht="59.25" customHeight="1" spans="1:6">
      <c r="A5" s="46" t="s">
        <v>46</v>
      </c>
      <c r="B5" s="47" t="s">
        <v>5</v>
      </c>
      <c r="C5" s="45" t="s">
        <v>6</v>
      </c>
      <c r="D5" s="46" t="s">
        <v>4</v>
      </c>
      <c r="E5" s="47" t="s">
        <v>5</v>
      </c>
      <c r="F5" s="45" t="s">
        <v>6</v>
      </c>
    </row>
    <row r="6" ht="59.25" customHeight="1" spans="1:6">
      <c r="A6" s="48" t="s">
        <v>1396</v>
      </c>
      <c r="B6" s="49">
        <v>0</v>
      </c>
      <c r="C6" s="50"/>
      <c r="D6" s="51" t="s">
        <v>1397</v>
      </c>
      <c r="E6" s="52">
        <v>160</v>
      </c>
      <c r="F6" s="51" t="s">
        <v>1398</v>
      </c>
    </row>
    <row r="7" ht="59.25" customHeight="1" spans="1:6">
      <c r="A7" s="53" t="s">
        <v>1399</v>
      </c>
      <c r="B7" s="54">
        <v>10</v>
      </c>
      <c r="C7" s="55" t="s">
        <v>1400</v>
      </c>
      <c r="D7" s="48" t="s">
        <v>1166</v>
      </c>
      <c r="E7" s="49">
        <v>150</v>
      </c>
      <c r="F7" s="48" t="s">
        <v>1401</v>
      </c>
    </row>
    <row r="8" ht="51.75" spans="1:6">
      <c r="A8" s="48" t="s">
        <v>1402</v>
      </c>
      <c r="B8" s="49">
        <v>300</v>
      </c>
      <c r="C8" s="55" t="s">
        <v>1403</v>
      </c>
      <c r="D8" s="56"/>
      <c r="E8" s="49"/>
      <c r="F8" s="56"/>
    </row>
    <row r="9" ht="59.25" customHeight="1" spans="1:6">
      <c r="A9" s="48" t="s">
        <v>1404</v>
      </c>
      <c r="B9" s="49">
        <f>SUM(B6:B8)</f>
        <v>310</v>
      </c>
      <c r="C9" s="55"/>
      <c r="D9" s="48" t="s">
        <v>1405</v>
      </c>
      <c r="E9" s="49">
        <f>SUM(E6:E8)</f>
        <v>310</v>
      </c>
      <c r="F9" s="57"/>
    </row>
    <row r="10" ht="59.25" customHeight="1" spans="1:6">
      <c r="A10" s="48" t="s">
        <v>1406</v>
      </c>
      <c r="B10" s="58">
        <f>B9</f>
        <v>310</v>
      </c>
      <c r="C10" s="43"/>
      <c r="D10" s="48" t="s">
        <v>1407</v>
      </c>
      <c r="E10" s="58">
        <f>SUM(E6:E8)</f>
        <v>310</v>
      </c>
      <c r="F10" s="59"/>
    </row>
  </sheetData>
  <mergeCells count="4">
    <mergeCell ref="A2:F2"/>
    <mergeCell ref="A3:C3"/>
    <mergeCell ref="A4:C4"/>
    <mergeCell ref="D4:F4"/>
  </mergeCells>
  <printOptions horizontalCentered="1"/>
  <pageMargins left="0.357638888888889" right="0.357638888888889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2" sqref="A2:G2"/>
    </sheetView>
  </sheetViews>
  <sheetFormatPr defaultColWidth="8" defaultRowHeight="14.25" customHeight="1" outlineLevelCol="7"/>
  <cols>
    <col min="1" max="1" width="36.75" style="1" customWidth="1"/>
    <col min="2" max="7" width="13.125" style="2" customWidth="1"/>
    <col min="8" max="248" width="8" style="3"/>
    <col min="249" max="256" width="8" style="4"/>
    <col min="257" max="257" width="27.25" style="4" customWidth="1"/>
    <col min="258" max="258" width="10.375" style="4" customWidth="1"/>
    <col min="259" max="259" width="11.25" style="4" customWidth="1"/>
    <col min="260" max="260" width="11" style="4" customWidth="1"/>
    <col min="261" max="261" width="11.75" style="4" customWidth="1"/>
    <col min="262" max="262" width="9.25" style="4" customWidth="1"/>
    <col min="263" max="263" width="8.875" style="4" customWidth="1"/>
    <col min="264" max="512" width="8" style="4"/>
    <col min="513" max="513" width="27.25" style="4" customWidth="1"/>
    <col min="514" max="514" width="10.375" style="4" customWidth="1"/>
    <col min="515" max="515" width="11.25" style="4" customWidth="1"/>
    <col min="516" max="516" width="11" style="4" customWidth="1"/>
    <col min="517" max="517" width="11.75" style="4" customWidth="1"/>
    <col min="518" max="518" width="9.25" style="4" customWidth="1"/>
    <col min="519" max="519" width="8.875" style="4" customWidth="1"/>
    <col min="520" max="768" width="8" style="4"/>
    <col min="769" max="769" width="27.25" style="4" customWidth="1"/>
    <col min="770" max="770" width="10.375" style="4" customWidth="1"/>
    <col min="771" max="771" width="11.25" style="4" customWidth="1"/>
    <col min="772" max="772" width="11" style="4" customWidth="1"/>
    <col min="773" max="773" width="11.75" style="4" customWidth="1"/>
    <col min="774" max="774" width="9.25" style="4" customWidth="1"/>
    <col min="775" max="775" width="8.875" style="4" customWidth="1"/>
    <col min="776" max="1024" width="8" style="4"/>
    <col min="1025" max="1025" width="27.25" style="4" customWidth="1"/>
    <col min="1026" max="1026" width="10.375" style="4" customWidth="1"/>
    <col min="1027" max="1027" width="11.25" style="4" customWidth="1"/>
    <col min="1028" max="1028" width="11" style="4" customWidth="1"/>
    <col min="1029" max="1029" width="11.75" style="4" customWidth="1"/>
    <col min="1030" max="1030" width="9.25" style="4" customWidth="1"/>
    <col min="1031" max="1031" width="8.875" style="4" customWidth="1"/>
    <col min="1032" max="1280" width="8" style="4"/>
    <col min="1281" max="1281" width="27.25" style="4" customWidth="1"/>
    <col min="1282" max="1282" width="10.375" style="4" customWidth="1"/>
    <col min="1283" max="1283" width="11.25" style="4" customWidth="1"/>
    <col min="1284" max="1284" width="11" style="4" customWidth="1"/>
    <col min="1285" max="1285" width="11.75" style="4" customWidth="1"/>
    <col min="1286" max="1286" width="9.25" style="4" customWidth="1"/>
    <col min="1287" max="1287" width="8.875" style="4" customWidth="1"/>
    <col min="1288" max="1536" width="8" style="4"/>
    <col min="1537" max="1537" width="27.25" style="4" customWidth="1"/>
    <col min="1538" max="1538" width="10.375" style="4" customWidth="1"/>
    <col min="1539" max="1539" width="11.25" style="4" customWidth="1"/>
    <col min="1540" max="1540" width="11" style="4" customWidth="1"/>
    <col min="1541" max="1541" width="11.75" style="4" customWidth="1"/>
    <col min="1542" max="1542" width="9.25" style="4" customWidth="1"/>
    <col min="1543" max="1543" width="8.875" style="4" customWidth="1"/>
    <col min="1544" max="1792" width="8" style="4"/>
    <col min="1793" max="1793" width="27.25" style="4" customWidth="1"/>
    <col min="1794" max="1794" width="10.375" style="4" customWidth="1"/>
    <col min="1795" max="1795" width="11.25" style="4" customWidth="1"/>
    <col min="1796" max="1796" width="11" style="4" customWidth="1"/>
    <col min="1797" max="1797" width="11.75" style="4" customWidth="1"/>
    <col min="1798" max="1798" width="9.25" style="4" customWidth="1"/>
    <col min="1799" max="1799" width="8.875" style="4" customWidth="1"/>
    <col min="1800" max="2048" width="8" style="4"/>
    <col min="2049" max="2049" width="27.25" style="4" customWidth="1"/>
    <col min="2050" max="2050" width="10.375" style="4" customWidth="1"/>
    <col min="2051" max="2051" width="11.25" style="4" customWidth="1"/>
    <col min="2052" max="2052" width="11" style="4" customWidth="1"/>
    <col min="2053" max="2053" width="11.75" style="4" customWidth="1"/>
    <col min="2054" max="2054" width="9.25" style="4" customWidth="1"/>
    <col min="2055" max="2055" width="8.875" style="4" customWidth="1"/>
    <col min="2056" max="2304" width="8" style="4"/>
    <col min="2305" max="2305" width="27.25" style="4" customWidth="1"/>
    <col min="2306" max="2306" width="10.375" style="4" customWidth="1"/>
    <col min="2307" max="2307" width="11.25" style="4" customWidth="1"/>
    <col min="2308" max="2308" width="11" style="4" customWidth="1"/>
    <col min="2309" max="2309" width="11.75" style="4" customWidth="1"/>
    <col min="2310" max="2310" width="9.25" style="4" customWidth="1"/>
    <col min="2311" max="2311" width="8.875" style="4" customWidth="1"/>
    <col min="2312" max="2560" width="8" style="4"/>
    <col min="2561" max="2561" width="27.25" style="4" customWidth="1"/>
    <col min="2562" max="2562" width="10.375" style="4" customWidth="1"/>
    <col min="2563" max="2563" width="11.25" style="4" customWidth="1"/>
    <col min="2564" max="2564" width="11" style="4" customWidth="1"/>
    <col min="2565" max="2565" width="11.75" style="4" customWidth="1"/>
    <col min="2566" max="2566" width="9.25" style="4" customWidth="1"/>
    <col min="2567" max="2567" width="8.875" style="4" customWidth="1"/>
    <col min="2568" max="2816" width="8" style="4"/>
    <col min="2817" max="2817" width="27.25" style="4" customWidth="1"/>
    <col min="2818" max="2818" width="10.375" style="4" customWidth="1"/>
    <col min="2819" max="2819" width="11.25" style="4" customWidth="1"/>
    <col min="2820" max="2820" width="11" style="4" customWidth="1"/>
    <col min="2821" max="2821" width="11.75" style="4" customWidth="1"/>
    <col min="2822" max="2822" width="9.25" style="4" customWidth="1"/>
    <col min="2823" max="2823" width="8.875" style="4" customWidth="1"/>
    <col min="2824" max="3072" width="8" style="4"/>
    <col min="3073" max="3073" width="27.25" style="4" customWidth="1"/>
    <col min="3074" max="3074" width="10.375" style="4" customWidth="1"/>
    <col min="3075" max="3075" width="11.25" style="4" customWidth="1"/>
    <col min="3076" max="3076" width="11" style="4" customWidth="1"/>
    <col min="3077" max="3077" width="11.75" style="4" customWidth="1"/>
    <col min="3078" max="3078" width="9.25" style="4" customWidth="1"/>
    <col min="3079" max="3079" width="8.875" style="4" customWidth="1"/>
    <col min="3080" max="3328" width="8" style="4"/>
    <col min="3329" max="3329" width="27.25" style="4" customWidth="1"/>
    <col min="3330" max="3330" width="10.375" style="4" customWidth="1"/>
    <col min="3331" max="3331" width="11.25" style="4" customWidth="1"/>
    <col min="3332" max="3332" width="11" style="4" customWidth="1"/>
    <col min="3333" max="3333" width="11.75" style="4" customWidth="1"/>
    <col min="3334" max="3334" width="9.25" style="4" customWidth="1"/>
    <col min="3335" max="3335" width="8.875" style="4" customWidth="1"/>
    <col min="3336" max="3584" width="8" style="4"/>
    <col min="3585" max="3585" width="27.25" style="4" customWidth="1"/>
    <col min="3586" max="3586" width="10.375" style="4" customWidth="1"/>
    <col min="3587" max="3587" width="11.25" style="4" customWidth="1"/>
    <col min="3588" max="3588" width="11" style="4" customWidth="1"/>
    <col min="3589" max="3589" width="11.75" style="4" customWidth="1"/>
    <col min="3590" max="3590" width="9.25" style="4" customWidth="1"/>
    <col min="3591" max="3591" width="8.875" style="4" customWidth="1"/>
    <col min="3592" max="3840" width="8" style="4"/>
    <col min="3841" max="3841" width="27.25" style="4" customWidth="1"/>
    <col min="3842" max="3842" width="10.375" style="4" customWidth="1"/>
    <col min="3843" max="3843" width="11.25" style="4" customWidth="1"/>
    <col min="3844" max="3844" width="11" style="4" customWidth="1"/>
    <col min="3845" max="3845" width="11.75" style="4" customWidth="1"/>
    <col min="3846" max="3846" width="9.25" style="4" customWidth="1"/>
    <col min="3847" max="3847" width="8.875" style="4" customWidth="1"/>
    <col min="3848" max="4096" width="8" style="4"/>
    <col min="4097" max="4097" width="27.25" style="4" customWidth="1"/>
    <col min="4098" max="4098" width="10.375" style="4" customWidth="1"/>
    <col min="4099" max="4099" width="11.25" style="4" customWidth="1"/>
    <col min="4100" max="4100" width="11" style="4" customWidth="1"/>
    <col min="4101" max="4101" width="11.75" style="4" customWidth="1"/>
    <col min="4102" max="4102" width="9.25" style="4" customWidth="1"/>
    <col min="4103" max="4103" width="8.875" style="4" customWidth="1"/>
    <col min="4104" max="4352" width="8" style="4"/>
    <col min="4353" max="4353" width="27.25" style="4" customWidth="1"/>
    <col min="4354" max="4354" width="10.375" style="4" customWidth="1"/>
    <col min="4355" max="4355" width="11.25" style="4" customWidth="1"/>
    <col min="4356" max="4356" width="11" style="4" customWidth="1"/>
    <col min="4357" max="4357" width="11.75" style="4" customWidth="1"/>
    <col min="4358" max="4358" width="9.25" style="4" customWidth="1"/>
    <col min="4359" max="4359" width="8.875" style="4" customWidth="1"/>
    <col min="4360" max="4608" width="8" style="4"/>
    <col min="4609" max="4609" width="27.25" style="4" customWidth="1"/>
    <col min="4610" max="4610" width="10.375" style="4" customWidth="1"/>
    <col min="4611" max="4611" width="11.25" style="4" customWidth="1"/>
    <col min="4612" max="4612" width="11" style="4" customWidth="1"/>
    <col min="4613" max="4613" width="11.75" style="4" customWidth="1"/>
    <col min="4614" max="4614" width="9.25" style="4" customWidth="1"/>
    <col min="4615" max="4615" width="8.875" style="4" customWidth="1"/>
    <col min="4616" max="4864" width="8" style="4"/>
    <col min="4865" max="4865" width="27.25" style="4" customWidth="1"/>
    <col min="4866" max="4866" width="10.375" style="4" customWidth="1"/>
    <col min="4867" max="4867" width="11.25" style="4" customWidth="1"/>
    <col min="4868" max="4868" width="11" style="4" customWidth="1"/>
    <col min="4869" max="4869" width="11.75" style="4" customWidth="1"/>
    <col min="4870" max="4870" width="9.25" style="4" customWidth="1"/>
    <col min="4871" max="4871" width="8.875" style="4" customWidth="1"/>
    <col min="4872" max="5120" width="8" style="4"/>
    <col min="5121" max="5121" width="27.25" style="4" customWidth="1"/>
    <col min="5122" max="5122" width="10.375" style="4" customWidth="1"/>
    <col min="5123" max="5123" width="11.25" style="4" customWidth="1"/>
    <col min="5124" max="5124" width="11" style="4" customWidth="1"/>
    <col min="5125" max="5125" width="11.75" style="4" customWidth="1"/>
    <col min="5126" max="5126" width="9.25" style="4" customWidth="1"/>
    <col min="5127" max="5127" width="8.875" style="4" customWidth="1"/>
    <col min="5128" max="5376" width="8" style="4"/>
    <col min="5377" max="5377" width="27.25" style="4" customWidth="1"/>
    <col min="5378" max="5378" width="10.375" style="4" customWidth="1"/>
    <col min="5379" max="5379" width="11.25" style="4" customWidth="1"/>
    <col min="5380" max="5380" width="11" style="4" customWidth="1"/>
    <col min="5381" max="5381" width="11.75" style="4" customWidth="1"/>
    <col min="5382" max="5382" width="9.25" style="4" customWidth="1"/>
    <col min="5383" max="5383" width="8.875" style="4" customWidth="1"/>
    <col min="5384" max="5632" width="8" style="4"/>
    <col min="5633" max="5633" width="27.25" style="4" customWidth="1"/>
    <col min="5634" max="5634" width="10.375" style="4" customWidth="1"/>
    <col min="5635" max="5635" width="11.25" style="4" customWidth="1"/>
    <col min="5636" max="5636" width="11" style="4" customWidth="1"/>
    <col min="5637" max="5637" width="11.75" style="4" customWidth="1"/>
    <col min="5638" max="5638" width="9.25" style="4" customWidth="1"/>
    <col min="5639" max="5639" width="8.875" style="4" customWidth="1"/>
    <col min="5640" max="5888" width="8" style="4"/>
    <col min="5889" max="5889" width="27.25" style="4" customWidth="1"/>
    <col min="5890" max="5890" width="10.375" style="4" customWidth="1"/>
    <col min="5891" max="5891" width="11.25" style="4" customWidth="1"/>
    <col min="5892" max="5892" width="11" style="4" customWidth="1"/>
    <col min="5893" max="5893" width="11.75" style="4" customWidth="1"/>
    <col min="5894" max="5894" width="9.25" style="4" customWidth="1"/>
    <col min="5895" max="5895" width="8.875" style="4" customWidth="1"/>
    <col min="5896" max="6144" width="8" style="4"/>
    <col min="6145" max="6145" width="27.25" style="4" customWidth="1"/>
    <col min="6146" max="6146" width="10.375" style="4" customWidth="1"/>
    <col min="6147" max="6147" width="11.25" style="4" customWidth="1"/>
    <col min="6148" max="6148" width="11" style="4" customWidth="1"/>
    <col min="6149" max="6149" width="11.75" style="4" customWidth="1"/>
    <col min="6150" max="6150" width="9.25" style="4" customWidth="1"/>
    <col min="6151" max="6151" width="8.875" style="4" customWidth="1"/>
    <col min="6152" max="6400" width="8" style="4"/>
    <col min="6401" max="6401" width="27.25" style="4" customWidth="1"/>
    <col min="6402" max="6402" width="10.375" style="4" customWidth="1"/>
    <col min="6403" max="6403" width="11.25" style="4" customWidth="1"/>
    <col min="6404" max="6404" width="11" style="4" customWidth="1"/>
    <col min="6405" max="6405" width="11.75" style="4" customWidth="1"/>
    <col min="6406" max="6406" width="9.25" style="4" customWidth="1"/>
    <col min="6407" max="6407" width="8.875" style="4" customWidth="1"/>
    <col min="6408" max="6656" width="8" style="4"/>
    <col min="6657" max="6657" width="27.25" style="4" customWidth="1"/>
    <col min="6658" max="6658" width="10.375" style="4" customWidth="1"/>
    <col min="6659" max="6659" width="11.25" style="4" customWidth="1"/>
    <col min="6660" max="6660" width="11" style="4" customWidth="1"/>
    <col min="6661" max="6661" width="11.75" style="4" customWidth="1"/>
    <col min="6662" max="6662" width="9.25" style="4" customWidth="1"/>
    <col min="6663" max="6663" width="8.875" style="4" customWidth="1"/>
    <col min="6664" max="6912" width="8" style="4"/>
    <col min="6913" max="6913" width="27.25" style="4" customWidth="1"/>
    <col min="6914" max="6914" width="10.375" style="4" customWidth="1"/>
    <col min="6915" max="6915" width="11.25" style="4" customWidth="1"/>
    <col min="6916" max="6916" width="11" style="4" customWidth="1"/>
    <col min="6917" max="6917" width="11.75" style="4" customWidth="1"/>
    <col min="6918" max="6918" width="9.25" style="4" customWidth="1"/>
    <col min="6919" max="6919" width="8.875" style="4" customWidth="1"/>
    <col min="6920" max="7168" width="8" style="4"/>
    <col min="7169" max="7169" width="27.25" style="4" customWidth="1"/>
    <col min="7170" max="7170" width="10.375" style="4" customWidth="1"/>
    <col min="7171" max="7171" width="11.25" style="4" customWidth="1"/>
    <col min="7172" max="7172" width="11" style="4" customWidth="1"/>
    <col min="7173" max="7173" width="11.75" style="4" customWidth="1"/>
    <col min="7174" max="7174" width="9.25" style="4" customWidth="1"/>
    <col min="7175" max="7175" width="8.875" style="4" customWidth="1"/>
    <col min="7176" max="7424" width="8" style="4"/>
    <col min="7425" max="7425" width="27.25" style="4" customWidth="1"/>
    <col min="7426" max="7426" width="10.375" style="4" customWidth="1"/>
    <col min="7427" max="7427" width="11.25" style="4" customWidth="1"/>
    <col min="7428" max="7428" width="11" style="4" customWidth="1"/>
    <col min="7429" max="7429" width="11.75" style="4" customWidth="1"/>
    <col min="7430" max="7430" width="9.25" style="4" customWidth="1"/>
    <col min="7431" max="7431" width="8.875" style="4" customWidth="1"/>
    <col min="7432" max="7680" width="8" style="4"/>
    <col min="7681" max="7681" width="27.25" style="4" customWidth="1"/>
    <col min="7682" max="7682" width="10.375" style="4" customWidth="1"/>
    <col min="7683" max="7683" width="11.25" style="4" customWidth="1"/>
    <col min="7684" max="7684" width="11" style="4" customWidth="1"/>
    <col min="7685" max="7685" width="11.75" style="4" customWidth="1"/>
    <col min="7686" max="7686" width="9.25" style="4" customWidth="1"/>
    <col min="7687" max="7687" width="8.875" style="4" customWidth="1"/>
    <col min="7688" max="7936" width="8" style="4"/>
    <col min="7937" max="7937" width="27.25" style="4" customWidth="1"/>
    <col min="7938" max="7938" width="10.375" style="4" customWidth="1"/>
    <col min="7939" max="7939" width="11.25" style="4" customWidth="1"/>
    <col min="7940" max="7940" width="11" style="4" customWidth="1"/>
    <col min="7941" max="7941" width="11.75" style="4" customWidth="1"/>
    <col min="7942" max="7942" width="9.25" style="4" customWidth="1"/>
    <col min="7943" max="7943" width="8.875" style="4" customWidth="1"/>
    <col min="7944" max="8192" width="8" style="4"/>
    <col min="8193" max="8193" width="27.25" style="4" customWidth="1"/>
    <col min="8194" max="8194" width="10.375" style="4" customWidth="1"/>
    <col min="8195" max="8195" width="11.25" style="4" customWidth="1"/>
    <col min="8196" max="8196" width="11" style="4" customWidth="1"/>
    <col min="8197" max="8197" width="11.75" style="4" customWidth="1"/>
    <col min="8198" max="8198" width="9.25" style="4" customWidth="1"/>
    <col min="8199" max="8199" width="8.875" style="4" customWidth="1"/>
    <col min="8200" max="8448" width="8" style="4"/>
    <col min="8449" max="8449" width="27.25" style="4" customWidth="1"/>
    <col min="8450" max="8450" width="10.375" style="4" customWidth="1"/>
    <col min="8451" max="8451" width="11.25" style="4" customWidth="1"/>
    <col min="8452" max="8452" width="11" style="4" customWidth="1"/>
    <col min="8453" max="8453" width="11.75" style="4" customWidth="1"/>
    <col min="8454" max="8454" width="9.25" style="4" customWidth="1"/>
    <col min="8455" max="8455" width="8.875" style="4" customWidth="1"/>
    <col min="8456" max="8704" width="8" style="4"/>
    <col min="8705" max="8705" width="27.25" style="4" customWidth="1"/>
    <col min="8706" max="8706" width="10.375" style="4" customWidth="1"/>
    <col min="8707" max="8707" width="11.25" style="4" customWidth="1"/>
    <col min="8708" max="8708" width="11" style="4" customWidth="1"/>
    <col min="8709" max="8709" width="11.75" style="4" customWidth="1"/>
    <col min="8710" max="8710" width="9.25" style="4" customWidth="1"/>
    <col min="8711" max="8711" width="8.875" style="4" customWidth="1"/>
    <col min="8712" max="8960" width="8" style="4"/>
    <col min="8961" max="8961" width="27.25" style="4" customWidth="1"/>
    <col min="8962" max="8962" width="10.375" style="4" customWidth="1"/>
    <col min="8963" max="8963" width="11.25" style="4" customWidth="1"/>
    <col min="8964" max="8964" width="11" style="4" customWidth="1"/>
    <col min="8965" max="8965" width="11.75" style="4" customWidth="1"/>
    <col min="8966" max="8966" width="9.25" style="4" customWidth="1"/>
    <col min="8967" max="8967" width="8.875" style="4" customWidth="1"/>
    <col min="8968" max="9216" width="8" style="4"/>
    <col min="9217" max="9217" width="27.25" style="4" customWidth="1"/>
    <col min="9218" max="9218" width="10.375" style="4" customWidth="1"/>
    <col min="9219" max="9219" width="11.25" style="4" customWidth="1"/>
    <col min="9220" max="9220" width="11" style="4" customWidth="1"/>
    <col min="9221" max="9221" width="11.75" style="4" customWidth="1"/>
    <col min="9222" max="9222" width="9.25" style="4" customWidth="1"/>
    <col min="9223" max="9223" width="8.875" style="4" customWidth="1"/>
    <col min="9224" max="9472" width="8" style="4"/>
    <col min="9473" max="9473" width="27.25" style="4" customWidth="1"/>
    <col min="9474" max="9474" width="10.375" style="4" customWidth="1"/>
    <col min="9475" max="9475" width="11.25" style="4" customWidth="1"/>
    <col min="9476" max="9476" width="11" style="4" customWidth="1"/>
    <col min="9477" max="9477" width="11.75" style="4" customWidth="1"/>
    <col min="9478" max="9478" width="9.25" style="4" customWidth="1"/>
    <col min="9479" max="9479" width="8.875" style="4" customWidth="1"/>
    <col min="9480" max="9728" width="8" style="4"/>
    <col min="9729" max="9729" width="27.25" style="4" customWidth="1"/>
    <col min="9730" max="9730" width="10.375" style="4" customWidth="1"/>
    <col min="9731" max="9731" width="11.25" style="4" customWidth="1"/>
    <col min="9732" max="9732" width="11" style="4" customWidth="1"/>
    <col min="9733" max="9733" width="11.75" style="4" customWidth="1"/>
    <col min="9734" max="9734" width="9.25" style="4" customWidth="1"/>
    <col min="9735" max="9735" width="8.875" style="4" customWidth="1"/>
    <col min="9736" max="9984" width="8" style="4"/>
    <col min="9985" max="9985" width="27.25" style="4" customWidth="1"/>
    <col min="9986" max="9986" width="10.375" style="4" customWidth="1"/>
    <col min="9987" max="9987" width="11.25" style="4" customWidth="1"/>
    <col min="9988" max="9988" width="11" style="4" customWidth="1"/>
    <col min="9989" max="9989" width="11.75" style="4" customWidth="1"/>
    <col min="9990" max="9990" width="9.25" style="4" customWidth="1"/>
    <col min="9991" max="9991" width="8.875" style="4" customWidth="1"/>
    <col min="9992" max="10240" width="8" style="4"/>
    <col min="10241" max="10241" width="27.25" style="4" customWidth="1"/>
    <col min="10242" max="10242" width="10.375" style="4" customWidth="1"/>
    <col min="10243" max="10243" width="11.25" style="4" customWidth="1"/>
    <col min="10244" max="10244" width="11" style="4" customWidth="1"/>
    <col min="10245" max="10245" width="11.75" style="4" customWidth="1"/>
    <col min="10246" max="10246" width="9.25" style="4" customWidth="1"/>
    <col min="10247" max="10247" width="8.875" style="4" customWidth="1"/>
    <col min="10248" max="10496" width="8" style="4"/>
    <col min="10497" max="10497" width="27.25" style="4" customWidth="1"/>
    <col min="10498" max="10498" width="10.375" style="4" customWidth="1"/>
    <col min="10499" max="10499" width="11.25" style="4" customWidth="1"/>
    <col min="10500" max="10500" width="11" style="4" customWidth="1"/>
    <col min="10501" max="10501" width="11.75" style="4" customWidth="1"/>
    <col min="10502" max="10502" width="9.25" style="4" customWidth="1"/>
    <col min="10503" max="10503" width="8.875" style="4" customWidth="1"/>
    <col min="10504" max="10752" width="8" style="4"/>
    <col min="10753" max="10753" width="27.25" style="4" customWidth="1"/>
    <col min="10754" max="10754" width="10.375" style="4" customWidth="1"/>
    <col min="10755" max="10755" width="11.25" style="4" customWidth="1"/>
    <col min="10756" max="10756" width="11" style="4" customWidth="1"/>
    <col min="10757" max="10757" width="11.75" style="4" customWidth="1"/>
    <col min="10758" max="10758" width="9.25" style="4" customWidth="1"/>
    <col min="10759" max="10759" width="8.875" style="4" customWidth="1"/>
    <col min="10760" max="11008" width="8" style="4"/>
    <col min="11009" max="11009" width="27.25" style="4" customWidth="1"/>
    <col min="11010" max="11010" width="10.375" style="4" customWidth="1"/>
    <col min="11011" max="11011" width="11.25" style="4" customWidth="1"/>
    <col min="11012" max="11012" width="11" style="4" customWidth="1"/>
    <col min="11013" max="11013" width="11.75" style="4" customWidth="1"/>
    <col min="11014" max="11014" width="9.25" style="4" customWidth="1"/>
    <col min="11015" max="11015" width="8.875" style="4" customWidth="1"/>
    <col min="11016" max="11264" width="8" style="4"/>
    <col min="11265" max="11265" width="27.25" style="4" customWidth="1"/>
    <col min="11266" max="11266" width="10.375" style="4" customWidth="1"/>
    <col min="11267" max="11267" width="11.25" style="4" customWidth="1"/>
    <col min="11268" max="11268" width="11" style="4" customWidth="1"/>
    <col min="11269" max="11269" width="11.75" style="4" customWidth="1"/>
    <col min="11270" max="11270" width="9.25" style="4" customWidth="1"/>
    <col min="11271" max="11271" width="8.875" style="4" customWidth="1"/>
    <col min="11272" max="11520" width="8" style="4"/>
    <col min="11521" max="11521" width="27.25" style="4" customWidth="1"/>
    <col min="11522" max="11522" width="10.375" style="4" customWidth="1"/>
    <col min="11523" max="11523" width="11.25" style="4" customWidth="1"/>
    <col min="11524" max="11524" width="11" style="4" customWidth="1"/>
    <col min="11525" max="11525" width="11.75" style="4" customWidth="1"/>
    <col min="11526" max="11526" width="9.25" style="4" customWidth="1"/>
    <col min="11527" max="11527" width="8.875" style="4" customWidth="1"/>
    <col min="11528" max="11776" width="8" style="4"/>
    <col min="11777" max="11777" width="27.25" style="4" customWidth="1"/>
    <col min="11778" max="11778" width="10.375" style="4" customWidth="1"/>
    <col min="11779" max="11779" width="11.25" style="4" customWidth="1"/>
    <col min="11780" max="11780" width="11" style="4" customWidth="1"/>
    <col min="11781" max="11781" width="11.75" style="4" customWidth="1"/>
    <col min="11782" max="11782" width="9.25" style="4" customWidth="1"/>
    <col min="11783" max="11783" width="8.875" style="4" customWidth="1"/>
    <col min="11784" max="12032" width="8" style="4"/>
    <col min="12033" max="12033" width="27.25" style="4" customWidth="1"/>
    <col min="12034" max="12034" width="10.375" style="4" customWidth="1"/>
    <col min="12035" max="12035" width="11.25" style="4" customWidth="1"/>
    <col min="12036" max="12036" width="11" style="4" customWidth="1"/>
    <col min="12037" max="12037" width="11.75" style="4" customWidth="1"/>
    <col min="12038" max="12038" width="9.25" style="4" customWidth="1"/>
    <col min="12039" max="12039" width="8.875" style="4" customWidth="1"/>
    <col min="12040" max="12288" width="8" style="4"/>
    <col min="12289" max="12289" width="27.25" style="4" customWidth="1"/>
    <col min="12290" max="12290" width="10.375" style="4" customWidth="1"/>
    <col min="12291" max="12291" width="11.25" style="4" customWidth="1"/>
    <col min="12292" max="12292" width="11" style="4" customWidth="1"/>
    <col min="12293" max="12293" width="11.75" style="4" customWidth="1"/>
    <col min="12294" max="12294" width="9.25" style="4" customWidth="1"/>
    <col min="12295" max="12295" width="8.875" style="4" customWidth="1"/>
    <col min="12296" max="12544" width="8" style="4"/>
    <col min="12545" max="12545" width="27.25" style="4" customWidth="1"/>
    <col min="12546" max="12546" width="10.375" style="4" customWidth="1"/>
    <col min="12547" max="12547" width="11.25" style="4" customWidth="1"/>
    <col min="12548" max="12548" width="11" style="4" customWidth="1"/>
    <col min="12549" max="12549" width="11.75" style="4" customWidth="1"/>
    <col min="12550" max="12550" width="9.25" style="4" customWidth="1"/>
    <col min="12551" max="12551" width="8.875" style="4" customWidth="1"/>
    <col min="12552" max="12800" width="8" style="4"/>
    <col min="12801" max="12801" width="27.25" style="4" customWidth="1"/>
    <col min="12802" max="12802" width="10.375" style="4" customWidth="1"/>
    <col min="12803" max="12803" width="11.25" style="4" customWidth="1"/>
    <col min="12804" max="12804" width="11" style="4" customWidth="1"/>
    <col min="12805" max="12805" width="11.75" style="4" customWidth="1"/>
    <col min="12806" max="12806" width="9.25" style="4" customWidth="1"/>
    <col min="12807" max="12807" width="8.875" style="4" customWidth="1"/>
    <col min="12808" max="13056" width="8" style="4"/>
    <col min="13057" max="13057" width="27.25" style="4" customWidth="1"/>
    <col min="13058" max="13058" width="10.375" style="4" customWidth="1"/>
    <col min="13059" max="13059" width="11.25" style="4" customWidth="1"/>
    <col min="13060" max="13060" width="11" style="4" customWidth="1"/>
    <col min="13061" max="13061" width="11.75" style="4" customWidth="1"/>
    <col min="13062" max="13062" width="9.25" style="4" customWidth="1"/>
    <col min="13063" max="13063" width="8.875" style="4" customWidth="1"/>
    <col min="13064" max="13312" width="8" style="4"/>
    <col min="13313" max="13313" width="27.25" style="4" customWidth="1"/>
    <col min="13314" max="13314" width="10.375" style="4" customWidth="1"/>
    <col min="13315" max="13315" width="11.25" style="4" customWidth="1"/>
    <col min="13316" max="13316" width="11" style="4" customWidth="1"/>
    <col min="13317" max="13317" width="11.75" style="4" customWidth="1"/>
    <col min="13318" max="13318" width="9.25" style="4" customWidth="1"/>
    <col min="13319" max="13319" width="8.875" style="4" customWidth="1"/>
    <col min="13320" max="13568" width="8" style="4"/>
    <col min="13569" max="13569" width="27.25" style="4" customWidth="1"/>
    <col min="13570" max="13570" width="10.375" style="4" customWidth="1"/>
    <col min="13571" max="13571" width="11.25" style="4" customWidth="1"/>
    <col min="13572" max="13572" width="11" style="4" customWidth="1"/>
    <col min="13573" max="13573" width="11.75" style="4" customWidth="1"/>
    <col min="13574" max="13574" width="9.25" style="4" customWidth="1"/>
    <col min="13575" max="13575" width="8.875" style="4" customWidth="1"/>
    <col min="13576" max="13824" width="8" style="4"/>
    <col min="13825" max="13825" width="27.25" style="4" customWidth="1"/>
    <col min="13826" max="13826" width="10.375" style="4" customWidth="1"/>
    <col min="13827" max="13827" width="11.25" style="4" customWidth="1"/>
    <col min="13828" max="13828" width="11" style="4" customWidth="1"/>
    <col min="13829" max="13829" width="11.75" style="4" customWidth="1"/>
    <col min="13830" max="13830" width="9.25" style="4" customWidth="1"/>
    <col min="13831" max="13831" width="8.875" style="4" customWidth="1"/>
    <col min="13832" max="14080" width="8" style="4"/>
    <col min="14081" max="14081" width="27.25" style="4" customWidth="1"/>
    <col min="14082" max="14082" width="10.375" style="4" customWidth="1"/>
    <col min="14083" max="14083" width="11.25" style="4" customWidth="1"/>
    <col min="14084" max="14084" width="11" style="4" customWidth="1"/>
    <col min="14085" max="14085" width="11.75" style="4" customWidth="1"/>
    <col min="14086" max="14086" width="9.25" style="4" customWidth="1"/>
    <col min="14087" max="14087" width="8.875" style="4" customWidth="1"/>
    <col min="14088" max="14336" width="8" style="4"/>
    <col min="14337" max="14337" width="27.25" style="4" customWidth="1"/>
    <col min="14338" max="14338" width="10.375" style="4" customWidth="1"/>
    <col min="14339" max="14339" width="11.25" style="4" customWidth="1"/>
    <col min="14340" max="14340" width="11" style="4" customWidth="1"/>
    <col min="14341" max="14341" width="11.75" style="4" customWidth="1"/>
    <col min="14342" max="14342" width="9.25" style="4" customWidth="1"/>
    <col min="14343" max="14343" width="8.875" style="4" customWidth="1"/>
    <col min="14344" max="14592" width="8" style="4"/>
    <col min="14593" max="14593" width="27.25" style="4" customWidth="1"/>
    <col min="14594" max="14594" width="10.375" style="4" customWidth="1"/>
    <col min="14595" max="14595" width="11.25" style="4" customWidth="1"/>
    <col min="14596" max="14596" width="11" style="4" customWidth="1"/>
    <col min="14597" max="14597" width="11.75" style="4" customWidth="1"/>
    <col min="14598" max="14598" width="9.25" style="4" customWidth="1"/>
    <col min="14599" max="14599" width="8.875" style="4" customWidth="1"/>
    <col min="14600" max="14848" width="8" style="4"/>
    <col min="14849" max="14849" width="27.25" style="4" customWidth="1"/>
    <col min="14850" max="14850" width="10.375" style="4" customWidth="1"/>
    <col min="14851" max="14851" width="11.25" style="4" customWidth="1"/>
    <col min="14852" max="14852" width="11" style="4" customWidth="1"/>
    <col min="14853" max="14853" width="11.75" style="4" customWidth="1"/>
    <col min="14854" max="14854" width="9.25" style="4" customWidth="1"/>
    <col min="14855" max="14855" width="8.875" style="4" customWidth="1"/>
    <col min="14856" max="15104" width="8" style="4"/>
    <col min="15105" max="15105" width="27.25" style="4" customWidth="1"/>
    <col min="15106" max="15106" width="10.375" style="4" customWidth="1"/>
    <col min="15107" max="15107" width="11.25" style="4" customWidth="1"/>
    <col min="15108" max="15108" width="11" style="4" customWidth="1"/>
    <col min="15109" max="15109" width="11.75" style="4" customWidth="1"/>
    <col min="15110" max="15110" width="9.25" style="4" customWidth="1"/>
    <col min="15111" max="15111" width="8.875" style="4" customWidth="1"/>
    <col min="15112" max="15360" width="8" style="4"/>
    <col min="15361" max="15361" width="27.25" style="4" customWidth="1"/>
    <col min="15362" max="15362" width="10.375" style="4" customWidth="1"/>
    <col min="15363" max="15363" width="11.25" style="4" customWidth="1"/>
    <col min="15364" max="15364" width="11" style="4" customWidth="1"/>
    <col min="15365" max="15365" width="11.75" style="4" customWidth="1"/>
    <col min="15366" max="15366" width="9.25" style="4" customWidth="1"/>
    <col min="15367" max="15367" width="8.875" style="4" customWidth="1"/>
    <col min="15368" max="15616" width="8" style="4"/>
    <col min="15617" max="15617" width="27.25" style="4" customWidth="1"/>
    <col min="15618" max="15618" width="10.375" style="4" customWidth="1"/>
    <col min="15619" max="15619" width="11.25" style="4" customWidth="1"/>
    <col min="15620" max="15620" width="11" style="4" customWidth="1"/>
    <col min="15621" max="15621" width="11.75" style="4" customWidth="1"/>
    <col min="15622" max="15622" width="9.25" style="4" customWidth="1"/>
    <col min="15623" max="15623" width="8.875" style="4" customWidth="1"/>
    <col min="15624" max="15872" width="8" style="4"/>
    <col min="15873" max="15873" width="27.25" style="4" customWidth="1"/>
    <col min="15874" max="15874" width="10.375" style="4" customWidth="1"/>
    <col min="15875" max="15875" width="11.25" style="4" customWidth="1"/>
    <col min="15876" max="15876" width="11" style="4" customWidth="1"/>
    <col min="15877" max="15877" width="11.75" style="4" customWidth="1"/>
    <col min="15878" max="15878" width="9.25" style="4" customWidth="1"/>
    <col min="15879" max="15879" width="8.875" style="4" customWidth="1"/>
    <col min="15880" max="16128" width="8" style="4"/>
    <col min="16129" max="16129" width="27.25" style="4" customWidth="1"/>
    <col min="16130" max="16130" width="10.375" style="4" customWidth="1"/>
    <col min="16131" max="16131" width="11.25" style="4" customWidth="1"/>
    <col min="16132" max="16132" width="11" style="4" customWidth="1"/>
    <col min="16133" max="16133" width="11.75" style="4" customWidth="1"/>
    <col min="16134" max="16134" width="9.25" style="4" customWidth="1"/>
    <col min="16135" max="16135" width="8.875" style="4" customWidth="1"/>
    <col min="16136" max="16384" width="8" style="4"/>
  </cols>
  <sheetData>
    <row r="1" customHeight="1" spans="7:7">
      <c r="G1" s="5" t="s">
        <v>1412</v>
      </c>
    </row>
    <row r="2" ht="24" customHeight="1" spans="1:7">
      <c r="A2" s="6" t="s">
        <v>1413</v>
      </c>
      <c r="B2" s="7"/>
      <c r="C2" s="8"/>
      <c r="D2" s="7"/>
      <c r="E2" s="7"/>
      <c r="F2" s="7"/>
      <c r="G2" s="7"/>
    </row>
    <row r="3" ht="20.1" customHeight="1" spans="1:7">
      <c r="A3" s="9" t="s">
        <v>2</v>
      </c>
      <c r="B3" s="10"/>
      <c r="C3" s="11"/>
      <c r="D3" s="10"/>
      <c r="E3" s="10"/>
      <c r="F3" s="10"/>
      <c r="G3" s="12" t="s">
        <v>1414</v>
      </c>
    </row>
    <row r="4" ht="62.1" customHeight="1" spans="1:7">
      <c r="A4" s="13" t="s">
        <v>1415</v>
      </c>
      <c r="B4" s="14" t="s">
        <v>51</v>
      </c>
      <c r="C4" s="15" t="s">
        <v>1416</v>
      </c>
      <c r="D4" s="16" t="s">
        <v>1417</v>
      </c>
      <c r="E4" s="17" t="s">
        <v>1418</v>
      </c>
      <c r="F4" s="17" t="s">
        <v>1419</v>
      </c>
      <c r="G4" s="14" t="s">
        <v>1420</v>
      </c>
    </row>
    <row r="5" ht="21" customHeight="1" spans="1:7">
      <c r="A5" s="18" t="s">
        <v>1421</v>
      </c>
      <c r="B5" s="19">
        <f t="shared" ref="B5:B9" si="0">SUM(C5:G5)</f>
        <v>50766</v>
      </c>
      <c r="C5" s="19">
        <v>20105</v>
      </c>
      <c r="D5" s="19">
        <v>926</v>
      </c>
      <c r="E5" s="19">
        <v>18990</v>
      </c>
      <c r="F5" s="19">
        <v>9207</v>
      </c>
      <c r="G5" s="19">
        <v>1538</v>
      </c>
    </row>
    <row r="6" ht="21" customHeight="1" spans="1:7">
      <c r="A6" s="20" t="s">
        <v>1422</v>
      </c>
      <c r="B6" s="19">
        <f t="shared" si="0"/>
        <v>64518</v>
      </c>
      <c r="C6" s="21">
        <v>9022</v>
      </c>
      <c r="D6" s="21">
        <v>20904</v>
      </c>
      <c r="E6" s="21">
        <f>SUM(E7:E14)</f>
        <v>10647</v>
      </c>
      <c r="F6" s="21">
        <f>SUM(F7:F14)</f>
        <v>23563</v>
      </c>
      <c r="G6" s="21">
        <v>382</v>
      </c>
    </row>
    <row r="7" ht="21" customHeight="1" spans="1:7">
      <c r="A7" s="22" t="s">
        <v>1423</v>
      </c>
      <c r="B7" s="19">
        <f t="shared" si="0"/>
        <v>36559</v>
      </c>
      <c r="C7" s="19">
        <v>2968</v>
      </c>
      <c r="D7" s="19">
        <v>15894</v>
      </c>
      <c r="E7" s="19">
        <v>9706</v>
      </c>
      <c r="F7" s="19">
        <v>7617</v>
      </c>
      <c r="G7" s="23">
        <v>374</v>
      </c>
    </row>
    <row r="8" ht="21" customHeight="1" spans="1:7">
      <c r="A8" s="22" t="s">
        <v>1424</v>
      </c>
      <c r="B8" s="19">
        <f t="shared" si="0"/>
        <v>713</v>
      </c>
      <c r="C8" s="19">
        <v>121</v>
      </c>
      <c r="D8" s="19">
        <v>15</v>
      </c>
      <c r="E8" s="19">
        <v>401</v>
      </c>
      <c r="F8" s="19">
        <v>168</v>
      </c>
      <c r="G8" s="23">
        <v>8</v>
      </c>
    </row>
    <row r="9" ht="21" customHeight="1" spans="1:7">
      <c r="A9" s="24" t="s">
        <v>1425</v>
      </c>
      <c r="B9" s="19">
        <f t="shared" si="0"/>
        <v>26603</v>
      </c>
      <c r="C9" s="19">
        <v>5873</v>
      </c>
      <c r="D9" s="19">
        <v>4952</v>
      </c>
      <c r="E9" s="19"/>
      <c r="F9" s="19">
        <v>15778</v>
      </c>
      <c r="G9" s="23"/>
    </row>
    <row r="10" ht="21" customHeight="1" spans="1:7">
      <c r="A10" s="24" t="s">
        <v>1426</v>
      </c>
      <c r="B10" s="19"/>
      <c r="C10" s="19"/>
      <c r="D10" s="19"/>
      <c r="E10" s="19"/>
      <c r="F10" s="19"/>
      <c r="G10" s="19"/>
    </row>
    <row r="11" ht="21" customHeight="1" spans="1:7">
      <c r="A11" s="24" t="s">
        <v>1427</v>
      </c>
      <c r="B11" s="19">
        <f t="shared" ref="B11:B18" si="1">SUM(C11:G11)</f>
        <v>579</v>
      </c>
      <c r="C11" s="19">
        <v>49</v>
      </c>
      <c r="D11" s="19"/>
      <c r="E11" s="19">
        <v>530</v>
      </c>
      <c r="F11" s="19"/>
      <c r="G11" s="19"/>
    </row>
    <row r="12" ht="21" customHeight="1" spans="1:7">
      <c r="A12" s="24" t="s">
        <v>1428</v>
      </c>
      <c r="B12" s="19">
        <f t="shared" si="1"/>
        <v>64</v>
      </c>
      <c r="C12" s="19">
        <v>11</v>
      </c>
      <c r="D12" s="19">
        <v>43</v>
      </c>
      <c r="E12" s="19">
        <v>10</v>
      </c>
      <c r="F12" s="19"/>
      <c r="G12" s="19"/>
    </row>
    <row r="13" ht="26.1" customHeight="1" spans="1:7">
      <c r="A13" s="24" t="s">
        <v>1429</v>
      </c>
      <c r="B13" s="19"/>
      <c r="C13" s="19"/>
      <c r="D13" s="19"/>
      <c r="E13" s="19"/>
      <c r="F13" s="19"/>
      <c r="G13" s="19"/>
    </row>
    <row r="14" ht="27" customHeight="1" spans="1:7">
      <c r="A14" s="24" t="s">
        <v>1430</v>
      </c>
      <c r="B14" s="19"/>
      <c r="C14" s="19"/>
      <c r="D14" s="19"/>
      <c r="E14" s="19"/>
      <c r="F14" s="19"/>
      <c r="G14" s="19"/>
    </row>
    <row r="15" ht="24" customHeight="1" spans="1:7">
      <c r="A15" s="22" t="s">
        <v>1431</v>
      </c>
      <c r="B15" s="19">
        <f t="shared" si="1"/>
        <v>56693</v>
      </c>
      <c r="C15" s="19">
        <v>6148</v>
      </c>
      <c r="D15" s="19">
        <v>20903</v>
      </c>
      <c r="E15" s="19">
        <f>SUM(E16:E21)</f>
        <v>6329</v>
      </c>
      <c r="F15" s="19">
        <f>SUM(F16:F21)</f>
        <v>22944</v>
      </c>
      <c r="G15" s="19">
        <v>369</v>
      </c>
    </row>
    <row r="16" ht="24" customHeight="1" spans="1:7">
      <c r="A16" s="22" t="s">
        <v>1432</v>
      </c>
      <c r="B16" s="19">
        <f t="shared" si="1"/>
        <v>54513</v>
      </c>
      <c r="C16" s="25">
        <v>6114</v>
      </c>
      <c r="D16" s="25">
        <v>20809</v>
      </c>
      <c r="E16" s="25">
        <v>6325</v>
      </c>
      <c r="F16" s="25">
        <v>21176</v>
      </c>
      <c r="G16" s="19">
        <v>89</v>
      </c>
    </row>
    <row r="17" ht="24" customHeight="1" spans="1:7">
      <c r="A17" s="22" t="s">
        <v>1433</v>
      </c>
      <c r="B17" s="19">
        <f t="shared" si="1"/>
        <v>2016</v>
      </c>
      <c r="C17" s="26"/>
      <c r="D17" s="26"/>
      <c r="E17" s="27"/>
      <c r="F17" s="19">
        <v>1768</v>
      </c>
      <c r="G17" s="19">
        <v>248</v>
      </c>
    </row>
    <row r="18" ht="24" customHeight="1" spans="1:7">
      <c r="A18" s="24" t="s">
        <v>1434</v>
      </c>
      <c r="B18" s="19">
        <f t="shared" si="1"/>
        <v>132</v>
      </c>
      <c r="C18" s="28">
        <v>34</v>
      </c>
      <c r="D18" s="28">
        <v>94</v>
      </c>
      <c r="E18" s="19">
        <v>4</v>
      </c>
      <c r="F18" s="19"/>
      <c r="G18" s="19"/>
    </row>
    <row r="19" ht="27" customHeight="1" spans="1:7">
      <c r="A19" s="24" t="s">
        <v>1435</v>
      </c>
      <c r="B19" s="29"/>
      <c r="C19" s="30"/>
      <c r="D19" s="30"/>
      <c r="E19" s="30"/>
      <c r="F19" s="30"/>
      <c r="G19" s="19"/>
    </row>
    <row r="20" ht="27" customHeight="1" spans="1:7">
      <c r="A20" s="24" t="s">
        <v>1436</v>
      </c>
      <c r="B20" s="19"/>
      <c r="C20" s="19"/>
      <c r="D20" s="19"/>
      <c r="E20" s="19"/>
      <c r="F20" s="19"/>
      <c r="G20" s="19"/>
    </row>
    <row r="21" ht="18.95" customHeight="1" spans="1:7">
      <c r="A21" s="24" t="s">
        <v>1437</v>
      </c>
      <c r="B21" s="19">
        <f>SUM(C21:G21)</f>
        <v>32</v>
      </c>
      <c r="C21" s="19"/>
      <c r="D21" s="19"/>
      <c r="E21" s="19"/>
      <c r="F21" s="19"/>
      <c r="G21" s="23">
        <v>32</v>
      </c>
    </row>
    <row r="22" ht="18.95" customHeight="1" spans="1:7">
      <c r="A22" s="20" t="s">
        <v>1438</v>
      </c>
      <c r="B22" s="19">
        <f>SUM(C22:G22)</f>
        <v>7825</v>
      </c>
      <c r="C22" s="19">
        <v>2874</v>
      </c>
      <c r="D22" s="19">
        <v>1</v>
      </c>
      <c r="E22" s="19">
        <f>E6-E15</f>
        <v>4318</v>
      </c>
      <c r="F22" s="19">
        <f>F6-F15</f>
        <v>619</v>
      </c>
      <c r="G22" s="23">
        <v>13</v>
      </c>
    </row>
    <row r="23" ht="18.95" customHeight="1" spans="1:8">
      <c r="A23" s="31" t="s">
        <v>1439</v>
      </c>
      <c r="B23" s="32">
        <f t="shared" ref="B23:F23" si="2">B5+B6-B15</f>
        <v>58591</v>
      </c>
      <c r="C23" s="32">
        <v>22979</v>
      </c>
      <c r="D23" s="32">
        <v>927</v>
      </c>
      <c r="E23" s="32">
        <f t="shared" si="2"/>
        <v>23308</v>
      </c>
      <c r="F23" s="32">
        <f t="shared" si="2"/>
        <v>9826</v>
      </c>
      <c r="G23" s="33">
        <v>1551</v>
      </c>
      <c r="H23" s="34"/>
    </row>
  </sheetData>
  <mergeCells count="1">
    <mergeCell ref="A2:G2"/>
  </mergeCells>
  <printOptions horizontalCentered="1"/>
  <pageMargins left="0.161111111111111" right="0.161111111111111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K22" sqref="K22"/>
    </sheetView>
  </sheetViews>
  <sheetFormatPr defaultColWidth="8" defaultRowHeight="14.25" customHeight="1" outlineLevelCol="7"/>
  <cols>
    <col min="1" max="1" width="36.75" style="1" customWidth="1"/>
    <col min="2" max="7" width="13.125" style="2" customWidth="1"/>
    <col min="8" max="248" width="8" style="3"/>
    <col min="249" max="256" width="8" style="4"/>
    <col min="257" max="257" width="27.25" style="4" customWidth="1"/>
    <col min="258" max="258" width="10.375" style="4" customWidth="1"/>
    <col min="259" max="259" width="11.25" style="4" customWidth="1"/>
    <col min="260" max="260" width="11" style="4" customWidth="1"/>
    <col min="261" max="261" width="11.75" style="4" customWidth="1"/>
    <col min="262" max="262" width="9.25" style="4" customWidth="1"/>
    <col min="263" max="263" width="8.875" style="4" customWidth="1"/>
    <col min="264" max="512" width="8" style="4"/>
    <col min="513" max="513" width="27.25" style="4" customWidth="1"/>
    <col min="514" max="514" width="10.375" style="4" customWidth="1"/>
    <col min="515" max="515" width="11.25" style="4" customWidth="1"/>
    <col min="516" max="516" width="11" style="4" customWidth="1"/>
    <col min="517" max="517" width="11.75" style="4" customWidth="1"/>
    <col min="518" max="518" width="9.25" style="4" customWidth="1"/>
    <col min="519" max="519" width="8.875" style="4" customWidth="1"/>
    <col min="520" max="768" width="8" style="4"/>
    <col min="769" max="769" width="27.25" style="4" customWidth="1"/>
    <col min="770" max="770" width="10.375" style="4" customWidth="1"/>
    <col min="771" max="771" width="11.25" style="4" customWidth="1"/>
    <col min="772" max="772" width="11" style="4" customWidth="1"/>
    <col min="773" max="773" width="11.75" style="4" customWidth="1"/>
    <col min="774" max="774" width="9.25" style="4" customWidth="1"/>
    <col min="775" max="775" width="8.875" style="4" customWidth="1"/>
    <col min="776" max="1024" width="8" style="4"/>
    <col min="1025" max="1025" width="27.25" style="4" customWidth="1"/>
    <col min="1026" max="1026" width="10.375" style="4" customWidth="1"/>
    <col min="1027" max="1027" width="11.25" style="4" customWidth="1"/>
    <col min="1028" max="1028" width="11" style="4" customWidth="1"/>
    <col min="1029" max="1029" width="11.75" style="4" customWidth="1"/>
    <col min="1030" max="1030" width="9.25" style="4" customWidth="1"/>
    <col min="1031" max="1031" width="8.875" style="4" customWidth="1"/>
    <col min="1032" max="1280" width="8" style="4"/>
    <col min="1281" max="1281" width="27.25" style="4" customWidth="1"/>
    <col min="1282" max="1282" width="10.375" style="4" customWidth="1"/>
    <col min="1283" max="1283" width="11.25" style="4" customWidth="1"/>
    <col min="1284" max="1284" width="11" style="4" customWidth="1"/>
    <col min="1285" max="1285" width="11.75" style="4" customWidth="1"/>
    <col min="1286" max="1286" width="9.25" style="4" customWidth="1"/>
    <col min="1287" max="1287" width="8.875" style="4" customWidth="1"/>
    <col min="1288" max="1536" width="8" style="4"/>
    <col min="1537" max="1537" width="27.25" style="4" customWidth="1"/>
    <col min="1538" max="1538" width="10.375" style="4" customWidth="1"/>
    <col min="1539" max="1539" width="11.25" style="4" customWidth="1"/>
    <col min="1540" max="1540" width="11" style="4" customWidth="1"/>
    <col min="1541" max="1541" width="11.75" style="4" customWidth="1"/>
    <col min="1542" max="1542" width="9.25" style="4" customWidth="1"/>
    <col min="1543" max="1543" width="8.875" style="4" customWidth="1"/>
    <col min="1544" max="1792" width="8" style="4"/>
    <col min="1793" max="1793" width="27.25" style="4" customWidth="1"/>
    <col min="1794" max="1794" width="10.375" style="4" customWidth="1"/>
    <col min="1795" max="1795" width="11.25" style="4" customWidth="1"/>
    <col min="1796" max="1796" width="11" style="4" customWidth="1"/>
    <col min="1797" max="1797" width="11.75" style="4" customWidth="1"/>
    <col min="1798" max="1798" width="9.25" style="4" customWidth="1"/>
    <col min="1799" max="1799" width="8.875" style="4" customWidth="1"/>
    <col min="1800" max="2048" width="8" style="4"/>
    <col min="2049" max="2049" width="27.25" style="4" customWidth="1"/>
    <col min="2050" max="2050" width="10.375" style="4" customWidth="1"/>
    <col min="2051" max="2051" width="11.25" style="4" customWidth="1"/>
    <col min="2052" max="2052" width="11" style="4" customWidth="1"/>
    <col min="2053" max="2053" width="11.75" style="4" customWidth="1"/>
    <col min="2054" max="2054" width="9.25" style="4" customWidth="1"/>
    <col min="2055" max="2055" width="8.875" style="4" customWidth="1"/>
    <col min="2056" max="2304" width="8" style="4"/>
    <col min="2305" max="2305" width="27.25" style="4" customWidth="1"/>
    <col min="2306" max="2306" width="10.375" style="4" customWidth="1"/>
    <col min="2307" max="2307" width="11.25" style="4" customWidth="1"/>
    <col min="2308" max="2308" width="11" style="4" customWidth="1"/>
    <col min="2309" max="2309" width="11.75" style="4" customWidth="1"/>
    <col min="2310" max="2310" width="9.25" style="4" customWidth="1"/>
    <col min="2311" max="2311" width="8.875" style="4" customWidth="1"/>
    <col min="2312" max="2560" width="8" style="4"/>
    <col min="2561" max="2561" width="27.25" style="4" customWidth="1"/>
    <col min="2562" max="2562" width="10.375" style="4" customWidth="1"/>
    <col min="2563" max="2563" width="11.25" style="4" customWidth="1"/>
    <col min="2564" max="2564" width="11" style="4" customWidth="1"/>
    <col min="2565" max="2565" width="11.75" style="4" customWidth="1"/>
    <col min="2566" max="2566" width="9.25" style="4" customWidth="1"/>
    <col min="2567" max="2567" width="8.875" style="4" customWidth="1"/>
    <col min="2568" max="2816" width="8" style="4"/>
    <col min="2817" max="2817" width="27.25" style="4" customWidth="1"/>
    <col min="2818" max="2818" width="10.375" style="4" customWidth="1"/>
    <col min="2819" max="2819" width="11.25" style="4" customWidth="1"/>
    <col min="2820" max="2820" width="11" style="4" customWidth="1"/>
    <col min="2821" max="2821" width="11.75" style="4" customWidth="1"/>
    <col min="2822" max="2822" width="9.25" style="4" customWidth="1"/>
    <col min="2823" max="2823" width="8.875" style="4" customWidth="1"/>
    <col min="2824" max="3072" width="8" style="4"/>
    <col min="3073" max="3073" width="27.25" style="4" customWidth="1"/>
    <col min="3074" max="3074" width="10.375" style="4" customWidth="1"/>
    <col min="3075" max="3075" width="11.25" style="4" customWidth="1"/>
    <col min="3076" max="3076" width="11" style="4" customWidth="1"/>
    <col min="3077" max="3077" width="11.75" style="4" customWidth="1"/>
    <col min="3078" max="3078" width="9.25" style="4" customWidth="1"/>
    <col min="3079" max="3079" width="8.875" style="4" customWidth="1"/>
    <col min="3080" max="3328" width="8" style="4"/>
    <col min="3329" max="3329" width="27.25" style="4" customWidth="1"/>
    <col min="3330" max="3330" width="10.375" style="4" customWidth="1"/>
    <col min="3331" max="3331" width="11.25" style="4" customWidth="1"/>
    <col min="3332" max="3332" width="11" style="4" customWidth="1"/>
    <col min="3333" max="3333" width="11.75" style="4" customWidth="1"/>
    <col min="3334" max="3334" width="9.25" style="4" customWidth="1"/>
    <col min="3335" max="3335" width="8.875" style="4" customWidth="1"/>
    <col min="3336" max="3584" width="8" style="4"/>
    <col min="3585" max="3585" width="27.25" style="4" customWidth="1"/>
    <col min="3586" max="3586" width="10.375" style="4" customWidth="1"/>
    <col min="3587" max="3587" width="11.25" style="4" customWidth="1"/>
    <col min="3588" max="3588" width="11" style="4" customWidth="1"/>
    <col min="3589" max="3589" width="11.75" style="4" customWidth="1"/>
    <col min="3590" max="3590" width="9.25" style="4" customWidth="1"/>
    <col min="3591" max="3591" width="8.875" style="4" customWidth="1"/>
    <col min="3592" max="3840" width="8" style="4"/>
    <col min="3841" max="3841" width="27.25" style="4" customWidth="1"/>
    <col min="3842" max="3842" width="10.375" style="4" customWidth="1"/>
    <col min="3843" max="3843" width="11.25" style="4" customWidth="1"/>
    <col min="3844" max="3844" width="11" style="4" customWidth="1"/>
    <col min="3845" max="3845" width="11.75" style="4" customWidth="1"/>
    <col min="3846" max="3846" width="9.25" style="4" customWidth="1"/>
    <col min="3847" max="3847" width="8.875" style="4" customWidth="1"/>
    <col min="3848" max="4096" width="8" style="4"/>
    <col min="4097" max="4097" width="27.25" style="4" customWidth="1"/>
    <col min="4098" max="4098" width="10.375" style="4" customWidth="1"/>
    <col min="4099" max="4099" width="11.25" style="4" customWidth="1"/>
    <col min="4100" max="4100" width="11" style="4" customWidth="1"/>
    <col min="4101" max="4101" width="11.75" style="4" customWidth="1"/>
    <col min="4102" max="4102" width="9.25" style="4" customWidth="1"/>
    <col min="4103" max="4103" width="8.875" style="4" customWidth="1"/>
    <col min="4104" max="4352" width="8" style="4"/>
    <col min="4353" max="4353" width="27.25" style="4" customWidth="1"/>
    <col min="4354" max="4354" width="10.375" style="4" customWidth="1"/>
    <col min="4355" max="4355" width="11.25" style="4" customWidth="1"/>
    <col min="4356" max="4356" width="11" style="4" customWidth="1"/>
    <col min="4357" max="4357" width="11.75" style="4" customWidth="1"/>
    <col min="4358" max="4358" width="9.25" style="4" customWidth="1"/>
    <col min="4359" max="4359" width="8.875" style="4" customWidth="1"/>
    <col min="4360" max="4608" width="8" style="4"/>
    <col min="4609" max="4609" width="27.25" style="4" customWidth="1"/>
    <col min="4610" max="4610" width="10.375" style="4" customWidth="1"/>
    <col min="4611" max="4611" width="11.25" style="4" customWidth="1"/>
    <col min="4612" max="4612" width="11" style="4" customWidth="1"/>
    <col min="4613" max="4613" width="11.75" style="4" customWidth="1"/>
    <col min="4614" max="4614" width="9.25" style="4" customWidth="1"/>
    <col min="4615" max="4615" width="8.875" style="4" customWidth="1"/>
    <col min="4616" max="4864" width="8" style="4"/>
    <col min="4865" max="4865" width="27.25" style="4" customWidth="1"/>
    <col min="4866" max="4866" width="10.375" style="4" customWidth="1"/>
    <col min="4867" max="4867" width="11.25" style="4" customWidth="1"/>
    <col min="4868" max="4868" width="11" style="4" customWidth="1"/>
    <col min="4869" max="4869" width="11.75" style="4" customWidth="1"/>
    <col min="4870" max="4870" width="9.25" style="4" customWidth="1"/>
    <col min="4871" max="4871" width="8.875" style="4" customWidth="1"/>
    <col min="4872" max="5120" width="8" style="4"/>
    <col min="5121" max="5121" width="27.25" style="4" customWidth="1"/>
    <col min="5122" max="5122" width="10.375" style="4" customWidth="1"/>
    <col min="5123" max="5123" width="11.25" style="4" customWidth="1"/>
    <col min="5124" max="5124" width="11" style="4" customWidth="1"/>
    <col min="5125" max="5125" width="11.75" style="4" customWidth="1"/>
    <col min="5126" max="5126" width="9.25" style="4" customWidth="1"/>
    <col min="5127" max="5127" width="8.875" style="4" customWidth="1"/>
    <col min="5128" max="5376" width="8" style="4"/>
    <col min="5377" max="5377" width="27.25" style="4" customWidth="1"/>
    <col min="5378" max="5378" width="10.375" style="4" customWidth="1"/>
    <col min="5379" max="5379" width="11.25" style="4" customWidth="1"/>
    <col min="5380" max="5380" width="11" style="4" customWidth="1"/>
    <col min="5381" max="5381" width="11.75" style="4" customWidth="1"/>
    <col min="5382" max="5382" width="9.25" style="4" customWidth="1"/>
    <col min="5383" max="5383" width="8.875" style="4" customWidth="1"/>
    <col min="5384" max="5632" width="8" style="4"/>
    <col min="5633" max="5633" width="27.25" style="4" customWidth="1"/>
    <col min="5634" max="5634" width="10.375" style="4" customWidth="1"/>
    <col min="5635" max="5635" width="11.25" style="4" customWidth="1"/>
    <col min="5636" max="5636" width="11" style="4" customWidth="1"/>
    <col min="5637" max="5637" width="11.75" style="4" customWidth="1"/>
    <col min="5638" max="5638" width="9.25" style="4" customWidth="1"/>
    <col min="5639" max="5639" width="8.875" style="4" customWidth="1"/>
    <col min="5640" max="5888" width="8" style="4"/>
    <col min="5889" max="5889" width="27.25" style="4" customWidth="1"/>
    <col min="5890" max="5890" width="10.375" style="4" customWidth="1"/>
    <col min="5891" max="5891" width="11.25" style="4" customWidth="1"/>
    <col min="5892" max="5892" width="11" style="4" customWidth="1"/>
    <col min="5893" max="5893" width="11.75" style="4" customWidth="1"/>
    <col min="5894" max="5894" width="9.25" style="4" customWidth="1"/>
    <col min="5895" max="5895" width="8.875" style="4" customWidth="1"/>
    <col min="5896" max="6144" width="8" style="4"/>
    <col min="6145" max="6145" width="27.25" style="4" customWidth="1"/>
    <col min="6146" max="6146" width="10.375" style="4" customWidth="1"/>
    <col min="6147" max="6147" width="11.25" style="4" customWidth="1"/>
    <col min="6148" max="6148" width="11" style="4" customWidth="1"/>
    <col min="6149" max="6149" width="11.75" style="4" customWidth="1"/>
    <col min="6150" max="6150" width="9.25" style="4" customWidth="1"/>
    <col min="6151" max="6151" width="8.875" style="4" customWidth="1"/>
    <col min="6152" max="6400" width="8" style="4"/>
    <col min="6401" max="6401" width="27.25" style="4" customWidth="1"/>
    <col min="6402" max="6402" width="10.375" style="4" customWidth="1"/>
    <col min="6403" max="6403" width="11.25" style="4" customWidth="1"/>
    <col min="6404" max="6404" width="11" style="4" customWidth="1"/>
    <col min="6405" max="6405" width="11.75" style="4" customWidth="1"/>
    <col min="6406" max="6406" width="9.25" style="4" customWidth="1"/>
    <col min="6407" max="6407" width="8.875" style="4" customWidth="1"/>
    <col min="6408" max="6656" width="8" style="4"/>
    <col min="6657" max="6657" width="27.25" style="4" customWidth="1"/>
    <col min="6658" max="6658" width="10.375" style="4" customWidth="1"/>
    <col min="6659" max="6659" width="11.25" style="4" customWidth="1"/>
    <col min="6660" max="6660" width="11" style="4" customWidth="1"/>
    <col min="6661" max="6661" width="11.75" style="4" customWidth="1"/>
    <col min="6662" max="6662" width="9.25" style="4" customWidth="1"/>
    <col min="6663" max="6663" width="8.875" style="4" customWidth="1"/>
    <col min="6664" max="6912" width="8" style="4"/>
    <col min="6913" max="6913" width="27.25" style="4" customWidth="1"/>
    <col min="6914" max="6914" width="10.375" style="4" customWidth="1"/>
    <col min="6915" max="6915" width="11.25" style="4" customWidth="1"/>
    <col min="6916" max="6916" width="11" style="4" customWidth="1"/>
    <col min="6917" max="6917" width="11.75" style="4" customWidth="1"/>
    <col min="6918" max="6918" width="9.25" style="4" customWidth="1"/>
    <col min="6919" max="6919" width="8.875" style="4" customWidth="1"/>
    <col min="6920" max="7168" width="8" style="4"/>
    <col min="7169" max="7169" width="27.25" style="4" customWidth="1"/>
    <col min="7170" max="7170" width="10.375" style="4" customWidth="1"/>
    <col min="7171" max="7171" width="11.25" style="4" customWidth="1"/>
    <col min="7172" max="7172" width="11" style="4" customWidth="1"/>
    <col min="7173" max="7173" width="11.75" style="4" customWidth="1"/>
    <col min="7174" max="7174" width="9.25" style="4" customWidth="1"/>
    <col min="7175" max="7175" width="8.875" style="4" customWidth="1"/>
    <col min="7176" max="7424" width="8" style="4"/>
    <col min="7425" max="7425" width="27.25" style="4" customWidth="1"/>
    <col min="7426" max="7426" width="10.375" style="4" customWidth="1"/>
    <col min="7427" max="7427" width="11.25" style="4" customWidth="1"/>
    <col min="7428" max="7428" width="11" style="4" customWidth="1"/>
    <col min="7429" max="7429" width="11.75" style="4" customWidth="1"/>
    <col min="7430" max="7430" width="9.25" style="4" customWidth="1"/>
    <col min="7431" max="7431" width="8.875" style="4" customWidth="1"/>
    <col min="7432" max="7680" width="8" style="4"/>
    <col min="7681" max="7681" width="27.25" style="4" customWidth="1"/>
    <col min="7682" max="7682" width="10.375" style="4" customWidth="1"/>
    <col min="7683" max="7683" width="11.25" style="4" customWidth="1"/>
    <col min="7684" max="7684" width="11" style="4" customWidth="1"/>
    <col min="7685" max="7685" width="11.75" style="4" customWidth="1"/>
    <col min="7686" max="7686" width="9.25" style="4" customWidth="1"/>
    <col min="7687" max="7687" width="8.875" style="4" customWidth="1"/>
    <col min="7688" max="7936" width="8" style="4"/>
    <col min="7937" max="7937" width="27.25" style="4" customWidth="1"/>
    <col min="7938" max="7938" width="10.375" style="4" customWidth="1"/>
    <col min="7939" max="7939" width="11.25" style="4" customWidth="1"/>
    <col min="7940" max="7940" width="11" style="4" customWidth="1"/>
    <col min="7941" max="7941" width="11.75" style="4" customWidth="1"/>
    <col min="7942" max="7942" width="9.25" style="4" customWidth="1"/>
    <col min="7943" max="7943" width="8.875" style="4" customWidth="1"/>
    <col min="7944" max="8192" width="8" style="4"/>
    <col min="8193" max="8193" width="27.25" style="4" customWidth="1"/>
    <col min="8194" max="8194" width="10.375" style="4" customWidth="1"/>
    <col min="8195" max="8195" width="11.25" style="4" customWidth="1"/>
    <col min="8196" max="8196" width="11" style="4" customWidth="1"/>
    <col min="8197" max="8197" width="11.75" style="4" customWidth="1"/>
    <col min="8198" max="8198" width="9.25" style="4" customWidth="1"/>
    <col min="8199" max="8199" width="8.875" style="4" customWidth="1"/>
    <col min="8200" max="8448" width="8" style="4"/>
    <col min="8449" max="8449" width="27.25" style="4" customWidth="1"/>
    <col min="8450" max="8450" width="10.375" style="4" customWidth="1"/>
    <col min="8451" max="8451" width="11.25" style="4" customWidth="1"/>
    <col min="8452" max="8452" width="11" style="4" customWidth="1"/>
    <col min="8453" max="8453" width="11.75" style="4" customWidth="1"/>
    <col min="8454" max="8454" width="9.25" style="4" customWidth="1"/>
    <col min="8455" max="8455" width="8.875" style="4" customWidth="1"/>
    <col min="8456" max="8704" width="8" style="4"/>
    <col min="8705" max="8705" width="27.25" style="4" customWidth="1"/>
    <col min="8706" max="8706" width="10.375" style="4" customWidth="1"/>
    <col min="8707" max="8707" width="11.25" style="4" customWidth="1"/>
    <col min="8708" max="8708" width="11" style="4" customWidth="1"/>
    <col min="8709" max="8709" width="11.75" style="4" customWidth="1"/>
    <col min="8710" max="8710" width="9.25" style="4" customWidth="1"/>
    <col min="8711" max="8711" width="8.875" style="4" customWidth="1"/>
    <col min="8712" max="8960" width="8" style="4"/>
    <col min="8961" max="8961" width="27.25" style="4" customWidth="1"/>
    <col min="8962" max="8962" width="10.375" style="4" customWidth="1"/>
    <col min="8963" max="8963" width="11.25" style="4" customWidth="1"/>
    <col min="8964" max="8964" width="11" style="4" customWidth="1"/>
    <col min="8965" max="8965" width="11.75" style="4" customWidth="1"/>
    <col min="8966" max="8966" width="9.25" style="4" customWidth="1"/>
    <col min="8967" max="8967" width="8.875" style="4" customWidth="1"/>
    <col min="8968" max="9216" width="8" style="4"/>
    <col min="9217" max="9217" width="27.25" style="4" customWidth="1"/>
    <col min="9218" max="9218" width="10.375" style="4" customWidth="1"/>
    <col min="9219" max="9219" width="11.25" style="4" customWidth="1"/>
    <col min="9220" max="9220" width="11" style="4" customWidth="1"/>
    <col min="9221" max="9221" width="11.75" style="4" customWidth="1"/>
    <col min="9222" max="9222" width="9.25" style="4" customWidth="1"/>
    <col min="9223" max="9223" width="8.875" style="4" customWidth="1"/>
    <col min="9224" max="9472" width="8" style="4"/>
    <col min="9473" max="9473" width="27.25" style="4" customWidth="1"/>
    <col min="9474" max="9474" width="10.375" style="4" customWidth="1"/>
    <col min="9475" max="9475" width="11.25" style="4" customWidth="1"/>
    <col min="9476" max="9476" width="11" style="4" customWidth="1"/>
    <col min="9477" max="9477" width="11.75" style="4" customWidth="1"/>
    <col min="9478" max="9478" width="9.25" style="4" customWidth="1"/>
    <col min="9479" max="9479" width="8.875" style="4" customWidth="1"/>
    <col min="9480" max="9728" width="8" style="4"/>
    <col min="9729" max="9729" width="27.25" style="4" customWidth="1"/>
    <col min="9730" max="9730" width="10.375" style="4" customWidth="1"/>
    <col min="9731" max="9731" width="11.25" style="4" customWidth="1"/>
    <col min="9732" max="9732" width="11" style="4" customWidth="1"/>
    <col min="9733" max="9733" width="11.75" style="4" customWidth="1"/>
    <col min="9734" max="9734" width="9.25" style="4" customWidth="1"/>
    <col min="9735" max="9735" width="8.875" style="4" customWidth="1"/>
    <col min="9736" max="9984" width="8" style="4"/>
    <col min="9985" max="9985" width="27.25" style="4" customWidth="1"/>
    <col min="9986" max="9986" width="10.375" style="4" customWidth="1"/>
    <col min="9987" max="9987" width="11.25" style="4" customWidth="1"/>
    <col min="9988" max="9988" width="11" style="4" customWidth="1"/>
    <col min="9989" max="9989" width="11.75" style="4" customWidth="1"/>
    <col min="9990" max="9990" width="9.25" style="4" customWidth="1"/>
    <col min="9991" max="9991" width="8.875" style="4" customWidth="1"/>
    <col min="9992" max="10240" width="8" style="4"/>
    <col min="10241" max="10241" width="27.25" style="4" customWidth="1"/>
    <col min="10242" max="10242" width="10.375" style="4" customWidth="1"/>
    <col min="10243" max="10243" width="11.25" style="4" customWidth="1"/>
    <col min="10244" max="10244" width="11" style="4" customWidth="1"/>
    <col min="10245" max="10245" width="11.75" style="4" customWidth="1"/>
    <col min="10246" max="10246" width="9.25" style="4" customWidth="1"/>
    <col min="10247" max="10247" width="8.875" style="4" customWidth="1"/>
    <col min="10248" max="10496" width="8" style="4"/>
    <col min="10497" max="10497" width="27.25" style="4" customWidth="1"/>
    <col min="10498" max="10498" width="10.375" style="4" customWidth="1"/>
    <col min="10499" max="10499" width="11.25" style="4" customWidth="1"/>
    <col min="10500" max="10500" width="11" style="4" customWidth="1"/>
    <col min="10501" max="10501" width="11.75" style="4" customWidth="1"/>
    <col min="10502" max="10502" width="9.25" style="4" customWidth="1"/>
    <col min="10503" max="10503" width="8.875" style="4" customWidth="1"/>
    <col min="10504" max="10752" width="8" style="4"/>
    <col min="10753" max="10753" width="27.25" style="4" customWidth="1"/>
    <col min="10754" max="10754" width="10.375" style="4" customWidth="1"/>
    <col min="10755" max="10755" width="11.25" style="4" customWidth="1"/>
    <col min="10756" max="10756" width="11" style="4" customWidth="1"/>
    <col min="10757" max="10757" width="11.75" style="4" customWidth="1"/>
    <col min="10758" max="10758" width="9.25" style="4" customWidth="1"/>
    <col min="10759" max="10759" width="8.875" style="4" customWidth="1"/>
    <col min="10760" max="11008" width="8" style="4"/>
    <col min="11009" max="11009" width="27.25" style="4" customWidth="1"/>
    <col min="11010" max="11010" width="10.375" style="4" customWidth="1"/>
    <col min="11011" max="11011" width="11.25" style="4" customWidth="1"/>
    <col min="11012" max="11012" width="11" style="4" customWidth="1"/>
    <col min="11013" max="11013" width="11.75" style="4" customWidth="1"/>
    <col min="11014" max="11014" width="9.25" style="4" customWidth="1"/>
    <col min="11015" max="11015" width="8.875" style="4" customWidth="1"/>
    <col min="11016" max="11264" width="8" style="4"/>
    <col min="11265" max="11265" width="27.25" style="4" customWidth="1"/>
    <col min="11266" max="11266" width="10.375" style="4" customWidth="1"/>
    <col min="11267" max="11267" width="11.25" style="4" customWidth="1"/>
    <col min="11268" max="11268" width="11" style="4" customWidth="1"/>
    <col min="11269" max="11269" width="11.75" style="4" customWidth="1"/>
    <col min="11270" max="11270" width="9.25" style="4" customWidth="1"/>
    <col min="11271" max="11271" width="8.875" style="4" customWidth="1"/>
    <col min="11272" max="11520" width="8" style="4"/>
    <col min="11521" max="11521" width="27.25" style="4" customWidth="1"/>
    <col min="11522" max="11522" width="10.375" style="4" customWidth="1"/>
    <col min="11523" max="11523" width="11.25" style="4" customWidth="1"/>
    <col min="11524" max="11524" width="11" style="4" customWidth="1"/>
    <col min="11525" max="11525" width="11.75" style="4" customWidth="1"/>
    <col min="11526" max="11526" width="9.25" style="4" customWidth="1"/>
    <col min="11527" max="11527" width="8.875" style="4" customWidth="1"/>
    <col min="11528" max="11776" width="8" style="4"/>
    <col min="11777" max="11777" width="27.25" style="4" customWidth="1"/>
    <col min="11778" max="11778" width="10.375" style="4" customWidth="1"/>
    <col min="11779" max="11779" width="11.25" style="4" customWidth="1"/>
    <col min="11780" max="11780" width="11" style="4" customWidth="1"/>
    <col min="11781" max="11781" width="11.75" style="4" customWidth="1"/>
    <col min="11782" max="11782" width="9.25" style="4" customWidth="1"/>
    <col min="11783" max="11783" width="8.875" style="4" customWidth="1"/>
    <col min="11784" max="12032" width="8" style="4"/>
    <col min="12033" max="12033" width="27.25" style="4" customWidth="1"/>
    <col min="12034" max="12034" width="10.375" style="4" customWidth="1"/>
    <col min="12035" max="12035" width="11.25" style="4" customWidth="1"/>
    <col min="12036" max="12036" width="11" style="4" customWidth="1"/>
    <col min="12037" max="12037" width="11.75" style="4" customWidth="1"/>
    <col min="12038" max="12038" width="9.25" style="4" customWidth="1"/>
    <col min="12039" max="12039" width="8.875" style="4" customWidth="1"/>
    <col min="12040" max="12288" width="8" style="4"/>
    <col min="12289" max="12289" width="27.25" style="4" customWidth="1"/>
    <col min="12290" max="12290" width="10.375" style="4" customWidth="1"/>
    <col min="12291" max="12291" width="11.25" style="4" customWidth="1"/>
    <col min="12292" max="12292" width="11" style="4" customWidth="1"/>
    <col min="12293" max="12293" width="11.75" style="4" customWidth="1"/>
    <col min="12294" max="12294" width="9.25" style="4" customWidth="1"/>
    <col min="12295" max="12295" width="8.875" style="4" customWidth="1"/>
    <col min="12296" max="12544" width="8" style="4"/>
    <col min="12545" max="12545" width="27.25" style="4" customWidth="1"/>
    <col min="12546" max="12546" width="10.375" style="4" customWidth="1"/>
    <col min="12547" max="12547" width="11.25" style="4" customWidth="1"/>
    <col min="12548" max="12548" width="11" style="4" customWidth="1"/>
    <col min="12549" max="12549" width="11.75" style="4" customWidth="1"/>
    <col min="12550" max="12550" width="9.25" style="4" customWidth="1"/>
    <col min="12551" max="12551" width="8.875" style="4" customWidth="1"/>
    <col min="12552" max="12800" width="8" style="4"/>
    <col min="12801" max="12801" width="27.25" style="4" customWidth="1"/>
    <col min="12802" max="12802" width="10.375" style="4" customWidth="1"/>
    <col min="12803" max="12803" width="11.25" style="4" customWidth="1"/>
    <col min="12804" max="12804" width="11" style="4" customWidth="1"/>
    <col min="12805" max="12805" width="11.75" style="4" customWidth="1"/>
    <col min="12806" max="12806" width="9.25" style="4" customWidth="1"/>
    <col min="12807" max="12807" width="8.875" style="4" customWidth="1"/>
    <col min="12808" max="13056" width="8" style="4"/>
    <col min="13057" max="13057" width="27.25" style="4" customWidth="1"/>
    <col min="13058" max="13058" width="10.375" style="4" customWidth="1"/>
    <col min="13059" max="13059" width="11.25" style="4" customWidth="1"/>
    <col min="13060" max="13060" width="11" style="4" customWidth="1"/>
    <col min="13061" max="13061" width="11.75" style="4" customWidth="1"/>
    <col min="13062" max="13062" width="9.25" style="4" customWidth="1"/>
    <col min="13063" max="13063" width="8.875" style="4" customWidth="1"/>
    <col min="13064" max="13312" width="8" style="4"/>
    <col min="13313" max="13313" width="27.25" style="4" customWidth="1"/>
    <col min="13314" max="13314" width="10.375" style="4" customWidth="1"/>
    <col min="13315" max="13315" width="11.25" style="4" customWidth="1"/>
    <col min="13316" max="13316" width="11" style="4" customWidth="1"/>
    <col min="13317" max="13317" width="11.75" style="4" customWidth="1"/>
    <col min="13318" max="13318" width="9.25" style="4" customWidth="1"/>
    <col min="13319" max="13319" width="8.875" style="4" customWidth="1"/>
    <col min="13320" max="13568" width="8" style="4"/>
    <col min="13569" max="13569" width="27.25" style="4" customWidth="1"/>
    <col min="13570" max="13570" width="10.375" style="4" customWidth="1"/>
    <col min="13571" max="13571" width="11.25" style="4" customWidth="1"/>
    <col min="13572" max="13572" width="11" style="4" customWidth="1"/>
    <col min="13573" max="13573" width="11.75" style="4" customWidth="1"/>
    <col min="13574" max="13574" width="9.25" style="4" customWidth="1"/>
    <col min="13575" max="13575" width="8.875" style="4" customWidth="1"/>
    <col min="13576" max="13824" width="8" style="4"/>
    <col min="13825" max="13825" width="27.25" style="4" customWidth="1"/>
    <col min="13826" max="13826" width="10.375" style="4" customWidth="1"/>
    <col min="13827" max="13827" width="11.25" style="4" customWidth="1"/>
    <col min="13828" max="13828" width="11" style="4" customWidth="1"/>
    <col min="13829" max="13829" width="11.75" style="4" customWidth="1"/>
    <col min="13830" max="13830" width="9.25" style="4" customWidth="1"/>
    <col min="13831" max="13831" width="8.875" style="4" customWidth="1"/>
    <col min="13832" max="14080" width="8" style="4"/>
    <col min="14081" max="14081" width="27.25" style="4" customWidth="1"/>
    <col min="14082" max="14082" width="10.375" style="4" customWidth="1"/>
    <col min="14083" max="14083" width="11.25" style="4" customWidth="1"/>
    <col min="14084" max="14084" width="11" style="4" customWidth="1"/>
    <col min="14085" max="14085" width="11.75" style="4" customWidth="1"/>
    <col min="14086" max="14086" width="9.25" style="4" customWidth="1"/>
    <col min="14087" max="14087" width="8.875" style="4" customWidth="1"/>
    <col min="14088" max="14336" width="8" style="4"/>
    <col min="14337" max="14337" width="27.25" style="4" customWidth="1"/>
    <col min="14338" max="14338" width="10.375" style="4" customWidth="1"/>
    <col min="14339" max="14339" width="11.25" style="4" customWidth="1"/>
    <col min="14340" max="14340" width="11" style="4" customWidth="1"/>
    <col min="14341" max="14341" width="11.75" style="4" customWidth="1"/>
    <col min="14342" max="14342" width="9.25" style="4" customWidth="1"/>
    <col min="14343" max="14343" width="8.875" style="4" customWidth="1"/>
    <col min="14344" max="14592" width="8" style="4"/>
    <col min="14593" max="14593" width="27.25" style="4" customWidth="1"/>
    <col min="14594" max="14594" width="10.375" style="4" customWidth="1"/>
    <col min="14595" max="14595" width="11.25" style="4" customWidth="1"/>
    <col min="14596" max="14596" width="11" style="4" customWidth="1"/>
    <col min="14597" max="14597" width="11.75" style="4" customWidth="1"/>
    <col min="14598" max="14598" width="9.25" style="4" customWidth="1"/>
    <col min="14599" max="14599" width="8.875" style="4" customWidth="1"/>
    <col min="14600" max="14848" width="8" style="4"/>
    <col min="14849" max="14849" width="27.25" style="4" customWidth="1"/>
    <col min="14850" max="14850" width="10.375" style="4" customWidth="1"/>
    <col min="14851" max="14851" width="11.25" style="4" customWidth="1"/>
    <col min="14852" max="14852" width="11" style="4" customWidth="1"/>
    <col min="14853" max="14853" width="11.75" style="4" customWidth="1"/>
    <col min="14854" max="14854" width="9.25" style="4" customWidth="1"/>
    <col min="14855" max="14855" width="8.875" style="4" customWidth="1"/>
    <col min="14856" max="15104" width="8" style="4"/>
    <col min="15105" max="15105" width="27.25" style="4" customWidth="1"/>
    <col min="15106" max="15106" width="10.375" style="4" customWidth="1"/>
    <col min="15107" max="15107" width="11.25" style="4" customWidth="1"/>
    <col min="15108" max="15108" width="11" style="4" customWidth="1"/>
    <col min="15109" max="15109" width="11.75" style="4" customWidth="1"/>
    <col min="15110" max="15110" width="9.25" style="4" customWidth="1"/>
    <col min="15111" max="15111" width="8.875" style="4" customWidth="1"/>
    <col min="15112" max="15360" width="8" style="4"/>
    <col min="15361" max="15361" width="27.25" style="4" customWidth="1"/>
    <col min="15362" max="15362" width="10.375" style="4" customWidth="1"/>
    <col min="15363" max="15363" width="11.25" style="4" customWidth="1"/>
    <col min="15364" max="15364" width="11" style="4" customWidth="1"/>
    <col min="15365" max="15365" width="11.75" style="4" customWidth="1"/>
    <col min="15366" max="15366" width="9.25" style="4" customWidth="1"/>
    <col min="15367" max="15367" width="8.875" style="4" customWidth="1"/>
    <col min="15368" max="15616" width="8" style="4"/>
    <col min="15617" max="15617" width="27.25" style="4" customWidth="1"/>
    <col min="15618" max="15618" width="10.375" style="4" customWidth="1"/>
    <col min="15619" max="15619" width="11.25" style="4" customWidth="1"/>
    <col min="15620" max="15620" width="11" style="4" customWidth="1"/>
    <col min="15621" max="15621" width="11.75" style="4" customWidth="1"/>
    <col min="15622" max="15622" width="9.25" style="4" customWidth="1"/>
    <col min="15623" max="15623" width="8.875" style="4" customWidth="1"/>
    <col min="15624" max="15872" width="8" style="4"/>
    <col min="15873" max="15873" width="27.25" style="4" customWidth="1"/>
    <col min="15874" max="15874" width="10.375" style="4" customWidth="1"/>
    <col min="15875" max="15875" width="11.25" style="4" customWidth="1"/>
    <col min="15876" max="15876" width="11" style="4" customWidth="1"/>
    <col min="15877" max="15877" width="11.75" style="4" customWidth="1"/>
    <col min="15878" max="15878" width="9.25" style="4" customWidth="1"/>
    <col min="15879" max="15879" width="8.875" style="4" customWidth="1"/>
    <col min="15880" max="16128" width="8" style="4"/>
    <col min="16129" max="16129" width="27.25" style="4" customWidth="1"/>
    <col min="16130" max="16130" width="10.375" style="4" customWidth="1"/>
    <col min="16131" max="16131" width="11.25" style="4" customWidth="1"/>
    <col min="16132" max="16132" width="11" style="4" customWidth="1"/>
    <col min="16133" max="16133" width="11.75" style="4" customWidth="1"/>
    <col min="16134" max="16134" width="9.25" style="4" customWidth="1"/>
    <col min="16135" max="16135" width="8.875" style="4" customWidth="1"/>
    <col min="16136" max="16384" width="8" style="4"/>
  </cols>
  <sheetData>
    <row r="1" customHeight="1" spans="7:7">
      <c r="G1" s="5" t="s">
        <v>1412</v>
      </c>
    </row>
    <row r="2" ht="24" customHeight="1" spans="1:7">
      <c r="A2" s="6" t="s">
        <v>1440</v>
      </c>
      <c r="B2" s="7"/>
      <c r="C2" s="8"/>
      <c r="D2" s="7"/>
      <c r="E2" s="7"/>
      <c r="F2" s="7"/>
      <c r="G2" s="7"/>
    </row>
    <row r="3" ht="20.1" customHeight="1" spans="1:7">
      <c r="A3" s="9" t="s">
        <v>2</v>
      </c>
      <c r="B3" s="10"/>
      <c r="C3" s="11"/>
      <c r="D3" s="10"/>
      <c r="E3" s="10"/>
      <c r="F3" s="10"/>
      <c r="G3" s="12" t="s">
        <v>1414</v>
      </c>
    </row>
    <row r="4" ht="62.1" customHeight="1" spans="1:7">
      <c r="A4" s="13" t="s">
        <v>1415</v>
      </c>
      <c r="B4" s="14" t="s">
        <v>51</v>
      </c>
      <c r="C4" s="15" t="s">
        <v>1416</v>
      </c>
      <c r="D4" s="16" t="s">
        <v>1417</v>
      </c>
      <c r="E4" s="17" t="s">
        <v>1418</v>
      </c>
      <c r="F4" s="17" t="s">
        <v>1419</v>
      </c>
      <c r="G4" s="14" t="s">
        <v>1420</v>
      </c>
    </row>
    <row r="5" ht="21" customHeight="1" spans="1:7">
      <c r="A5" s="18" t="s">
        <v>1421</v>
      </c>
      <c r="B5" s="19">
        <f t="shared" ref="B5:B9" si="0">SUM(C5:G5)</f>
        <v>50766</v>
      </c>
      <c r="C5" s="19">
        <v>20105</v>
      </c>
      <c r="D5" s="19">
        <v>926</v>
      </c>
      <c r="E5" s="19">
        <v>18990</v>
      </c>
      <c r="F5" s="19">
        <v>9207</v>
      </c>
      <c r="G5" s="19">
        <v>1538</v>
      </c>
    </row>
    <row r="6" ht="21" customHeight="1" spans="1:7">
      <c r="A6" s="20" t="s">
        <v>1422</v>
      </c>
      <c r="B6" s="19">
        <f t="shared" si="0"/>
        <v>64518</v>
      </c>
      <c r="C6" s="21">
        <v>9022</v>
      </c>
      <c r="D6" s="21">
        <v>20904</v>
      </c>
      <c r="E6" s="21">
        <f>SUM(E7:E14)</f>
        <v>10647</v>
      </c>
      <c r="F6" s="21">
        <f>SUM(F7:F14)</f>
        <v>23563</v>
      </c>
      <c r="G6" s="21">
        <v>382</v>
      </c>
    </row>
    <row r="7" ht="21" customHeight="1" spans="1:7">
      <c r="A7" s="22" t="s">
        <v>1423</v>
      </c>
      <c r="B7" s="19">
        <f t="shared" si="0"/>
        <v>36559</v>
      </c>
      <c r="C7" s="19">
        <v>2968</v>
      </c>
      <c r="D7" s="19">
        <v>15894</v>
      </c>
      <c r="E7" s="19">
        <v>9706</v>
      </c>
      <c r="F7" s="19">
        <v>7617</v>
      </c>
      <c r="G7" s="23">
        <v>374</v>
      </c>
    </row>
    <row r="8" ht="21" customHeight="1" spans="1:7">
      <c r="A8" s="22" t="s">
        <v>1424</v>
      </c>
      <c r="B8" s="19">
        <f t="shared" si="0"/>
        <v>713</v>
      </c>
      <c r="C8" s="19">
        <v>121</v>
      </c>
      <c r="D8" s="19">
        <v>15</v>
      </c>
      <c r="E8" s="19">
        <v>401</v>
      </c>
      <c r="F8" s="19">
        <v>168</v>
      </c>
      <c r="G8" s="23">
        <v>8</v>
      </c>
    </row>
    <row r="9" ht="21" customHeight="1" spans="1:7">
      <c r="A9" s="24" t="s">
        <v>1425</v>
      </c>
      <c r="B9" s="19">
        <f t="shared" si="0"/>
        <v>26603</v>
      </c>
      <c r="C9" s="19">
        <v>5873</v>
      </c>
      <c r="D9" s="19">
        <v>4952</v>
      </c>
      <c r="E9" s="19"/>
      <c r="F9" s="19">
        <v>15778</v>
      </c>
      <c r="G9" s="23"/>
    </row>
    <row r="10" ht="21" customHeight="1" spans="1:7">
      <c r="A10" s="24" t="s">
        <v>1426</v>
      </c>
      <c r="B10" s="19"/>
      <c r="C10" s="19"/>
      <c r="D10" s="19"/>
      <c r="E10" s="19"/>
      <c r="F10" s="19"/>
      <c r="G10" s="19"/>
    </row>
    <row r="11" ht="21" customHeight="1" spans="1:7">
      <c r="A11" s="24" t="s">
        <v>1427</v>
      </c>
      <c r="B11" s="19">
        <f t="shared" ref="B11:B18" si="1">SUM(C11:G11)</f>
        <v>579</v>
      </c>
      <c r="C11" s="19">
        <v>49</v>
      </c>
      <c r="D11" s="19"/>
      <c r="E11" s="19">
        <v>530</v>
      </c>
      <c r="F11" s="19"/>
      <c r="G11" s="19"/>
    </row>
    <row r="12" ht="21" customHeight="1" spans="1:7">
      <c r="A12" s="24" t="s">
        <v>1428</v>
      </c>
      <c r="B12" s="19">
        <f t="shared" si="1"/>
        <v>64</v>
      </c>
      <c r="C12" s="19">
        <v>11</v>
      </c>
      <c r="D12" s="19">
        <v>43</v>
      </c>
      <c r="E12" s="19">
        <v>10</v>
      </c>
      <c r="F12" s="19"/>
      <c r="G12" s="19"/>
    </row>
    <row r="13" ht="26.1" customHeight="1" spans="1:7">
      <c r="A13" s="24" t="s">
        <v>1429</v>
      </c>
      <c r="B13" s="19"/>
      <c r="C13" s="19"/>
      <c r="D13" s="19"/>
      <c r="E13" s="19"/>
      <c r="F13" s="19"/>
      <c r="G13" s="19"/>
    </row>
    <row r="14" ht="27" customHeight="1" spans="1:7">
      <c r="A14" s="24" t="s">
        <v>1430</v>
      </c>
      <c r="B14" s="19"/>
      <c r="C14" s="19"/>
      <c r="D14" s="19"/>
      <c r="E14" s="19"/>
      <c r="F14" s="19"/>
      <c r="G14" s="19"/>
    </row>
    <row r="15" ht="24" customHeight="1" spans="1:7">
      <c r="A15" s="22" t="s">
        <v>1431</v>
      </c>
      <c r="B15" s="19">
        <f t="shared" si="1"/>
        <v>56693</v>
      </c>
      <c r="C15" s="19">
        <v>6148</v>
      </c>
      <c r="D15" s="19">
        <v>20903</v>
      </c>
      <c r="E15" s="19">
        <f>SUM(E16:E21)</f>
        <v>6329</v>
      </c>
      <c r="F15" s="19">
        <f>SUM(F16:F21)</f>
        <v>22944</v>
      </c>
      <c r="G15" s="19">
        <v>369</v>
      </c>
    </row>
    <row r="16" ht="24" customHeight="1" spans="1:7">
      <c r="A16" s="22" t="s">
        <v>1432</v>
      </c>
      <c r="B16" s="19">
        <f t="shared" si="1"/>
        <v>54513</v>
      </c>
      <c r="C16" s="25">
        <v>6114</v>
      </c>
      <c r="D16" s="25">
        <v>20809</v>
      </c>
      <c r="E16" s="25">
        <v>6325</v>
      </c>
      <c r="F16" s="25">
        <v>21176</v>
      </c>
      <c r="G16" s="19">
        <v>89</v>
      </c>
    </row>
    <row r="17" ht="24" customHeight="1" spans="1:7">
      <c r="A17" s="22" t="s">
        <v>1433</v>
      </c>
      <c r="B17" s="19">
        <f t="shared" si="1"/>
        <v>2016</v>
      </c>
      <c r="C17" s="26"/>
      <c r="D17" s="26"/>
      <c r="E17" s="27"/>
      <c r="F17" s="19">
        <v>1768</v>
      </c>
      <c r="G17" s="19">
        <v>248</v>
      </c>
    </row>
    <row r="18" ht="24" customHeight="1" spans="1:7">
      <c r="A18" s="24" t="s">
        <v>1434</v>
      </c>
      <c r="B18" s="19">
        <f t="shared" si="1"/>
        <v>132</v>
      </c>
      <c r="C18" s="28">
        <v>34</v>
      </c>
      <c r="D18" s="28">
        <v>94</v>
      </c>
      <c r="E18" s="19">
        <v>4</v>
      </c>
      <c r="F18" s="19"/>
      <c r="G18" s="19"/>
    </row>
    <row r="19" ht="27" customHeight="1" spans="1:7">
      <c r="A19" s="24" t="s">
        <v>1435</v>
      </c>
      <c r="B19" s="29"/>
      <c r="C19" s="30"/>
      <c r="D19" s="30"/>
      <c r="E19" s="30"/>
      <c r="F19" s="30"/>
      <c r="G19" s="19"/>
    </row>
    <row r="20" ht="27" customHeight="1" spans="1:7">
      <c r="A20" s="24" t="s">
        <v>1436</v>
      </c>
      <c r="B20" s="19"/>
      <c r="C20" s="19"/>
      <c r="D20" s="19"/>
      <c r="E20" s="19"/>
      <c r="F20" s="19"/>
      <c r="G20" s="19"/>
    </row>
    <row r="21" ht="18.95" customHeight="1" spans="1:7">
      <c r="A21" s="24" t="s">
        <v>1437</v>
      </c>
      <c r="B21" s="19">
        <f>SUM(C21:G21)</f>
        <v>32</v>
      </c>
      <c r="C21" s="19"/>
      <c r="D21" s="19"/>
      <c r="E21" s="19"/>
      <c r="F21" s="19"/>
      <c r="G21" s="23">
        <v>32</v>
      </c>
    </row>
    <row r="22" ht="18.95" customHeight="1" spans="1:7">
      <c r="A22" s="20" t="s">
        <v>1438</v>
      </c>
      <c r="B22" s="19">
        <f>SUM(C22:G22)</f>
        <v>7825</v>
      </c>
      <c r="C22" s="19">
        <v>2874</v>
      </c>
      <c r="D22" s="19">
        <v>1</v>
      </c>
      <c r="E22" s="19">
        <f>E6-E15</f>
        <v>4318</v>
      </c>
      <c r="F22" s="19">
        <f>F6-F15</f>
        <v>619</v>
      </c>
      <c r="G22" s="23">
        <v>13</v>
      </c>
    </row>
    <row r="23" ht="18.95" customHeight="1" spans="1:8">
      <c r="A23" s="31" t="s">
        <v>1439</v>
      </c>
      <c r="B23" s="32">
        <f t="shared" ref="B23:F23" si="2">B5+B6-B15</f>
        <v>58591</v>
      </c>
      <c r="C23" s="32">
        <v>22979</v>
      </c>
      <c r="D23" s="32">
        <v>927</v>
      </c>
      <c r="E23" s="32">
        <f t="shared" si="2"/>
        <v>23308</v>
      </c>
      <c r="F23" s="32">
        <f t="shared" si="2"/>
        <v>9826</v>
      </c>
      <c r="G23" s="33">
        <v>1551</v>
      </c>
      <c r="H23" s="34"/>
    </row>
  </sheetData>
  <mergeCells count="1">
    <mergeCell ref="A2:G2"/>
  </mergeCells>
  <printOptions horizontalCentered="1"/>
  <pageMargins left="0.161111111111111" right="0.161111111111111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K19" sqref="K19"/>
    </sheetView>
  </sheetViews>
  <sheetFormatPr defaultColWidth="9" defaultRowHeight="14.25" outlineLevelCol="6"/>
  <cols>
    <col min="1" max="1" width="9.375" style="243" customWidth="1"/>
    <col min="2" max="2" width="24.375" style="246" customWidth="1"/>
    <col min="3" max="3" width="13.25" style="247" customWidth="1"/>
    <col min="4" max="4" width="15.25" style="246" customWidth="1"/>
    <col min="5" max="5" width="14.375" style="246" customWidth="1"/>
    <col min="6" max="6" width="12.375" style="246" customWidth="1"/>
    <col min="7" max="7" width="14.75" style="246" customWidth="1"/>
    <col min="8" max="235" width="9" style="246"/>
    <col min="236" max="236" width="5.375" style="246" customWidth="1"/>
    <col min="237" max="237" width="18.875" style="246" customWidth="1"/>
    <col min="238" max="238" width="10.625" style="246" customWidth="1"/>
    <col min="239" max="239" width="9.75" style="246" customWidth="1"/>
    <col min="240" max="242" width="10.25" style="246" customWidth="1"/>
    <col min="243" max="243" width="10.625" style="246" customWidth="1"/>
    <col min="244" max="244" width="7.75" style="246" customWidth="1"/>
    <col min="245" max="245" width="11.125" style="246" customWidth="1"/>
    <col min="246" max="251" width="9" style="246" customWidth="1"/>
    <col min="252" max="252" width="4.625" style="246" customWidth="1"/>
    <col min="253" max="253" width="15.625" style="246" customWidth="1"/>
    <col min="254" max="254" width="11.625" style="246" customWidth="1"/>
    <col min="255" max="491" width="9" style="246"/>
    <col min="492" max="492" width="5.375" style="246" customWidth="1"/>
    <col min="493" max="493" width="18.875" style="246" customWidth="1"/>
    <col min="494" max="494" width="10.625" style="246" customWidth="1"/>
    <col min="495" max="495" width="9.75" style="246" customWidth="1"/>
    <col min="496" max="498" width="10.25" style="246" customWidth="1"/>
    <col min="499" max="499" width="10.625" style="246" customWidth="1"/>
    <col min="500" max="500" width="7.75" style="246" customWidth="1"/>
    <col min="501" max="501" width="11.125" style="246" customWidth="1"/>
    <col min="502" max="507" width="9" style="246" customWidth="1"/>
    <col min="508" max="508" width="4.625" style="246" customWidth="1"/>
    <col min="509" max="509" width="15.625" style="246" customWidth="1"/>
    <col min="510" max="510" width="11.625" style="246" customWidth="1"/>
    <col min="511" max="747" width="9" style="246"/>
    <col min="748" max="748" width="5.375" style="246" customWidth="1"/>
    <col min="749" max="749" width="18.875" style="246" customWidth="1"/>
    <col min="750" max="750" width="10.625" style="246" customWidth="1"/>
    <col min="751" max="751" width="9.75" style="246" customWidth="1"/>
    <col min="752" max="754" width="10.25" style="246" customWidth="1"/>
    <col min="755" max="755" width="10.625" style="246" customWidth="1"/>
    <col min="756" max="756" width="7.75" style="246" customWidth="1"/>
    <col min="757" max="757" width="11.125" style="246" customWidth="1"/>
    <col min="758" max="763" width="9" style="246" customWidth="1"/>
    <col min="764" max="764" width="4.625" style="246" customWidth="1"/>
    <col min="765" max="765" width="15.625" style="246" customWidth="1"/>
    <col min="766" max="766" width="11.625" style="246" customWidth="1"/>
    <col min="767" max="1003" width="9" style="246"/>
    <col min="1004" max="1004" width="5.375" style="246" customWidth="1"/>
    <col min="1005" max="1005" width="18.875" style="246" customWidth="1"/>
    <col min="1006" max="1006" width="10.625" style="246" customWidth="1"/>
    <col min="1007" max="1007" width="9.75" style="246" customWidth="1"/>
    <col min="1008" max="1010" width="10.25" style="246" customWidth="1"/>
    <col min="1011" max="1011" width="10.625" style="246" customWidth="1"/>
    <col min="1012" max="1012" width="7.75" style="246" customWidth="1"/>
    <col min="1013" max="1013" width="11.125" style="246" customWidth="1"/>
    <col min="1014" max="1019" width="9" style="246" customWidth="1"/>
    <col min="1020" max="1020" width="4.625" style="246" customWidth="1"/>
    <col min="1021" max="1021" width="15.625" style="246" customWidth="1"/>
    <col min="1022" max="1022" width="11.625" style="246" customWidth="1"/>
    <col min="1023" max="1259" width="9" style="246"/>
    <col min="1260" max="1260" width="5.375" style="246" customWidth="1"/>
    <col min="1261" max="1261" width="18.875" style="246" customWidth="1"/>
    <col min="1262" max="1262" width="10.625" style="246" customWidth="1"/>
    <col min="1263" max="1263" width="9.75" style="246" customWidth="1"/>
    <col min="1264" max="1266" width="10.25" style="246" customWidth="1"/>
    <col min="1267" max="1267" width="10.625" style="246" customWidth="1"/>
    <col min="1268" max="1268" width="7.75" style="246" customWidth="1"/>
    <col min="1269" max="1269" width="11.125" style="246" customWidth="1"/>
    <col min="1270" max="1275" width="9" style="246" customWidth="1"/>
    <col min="1276" max="1276" width="4.625" style="246" customWidth="1"/>
    <col min="1277" max="1277" width="15.625" style="246" customWidth="1"/>
    <col min="1278" max="1278" width="11.625" style="246" customWidth="1"/>
    <col min="1279" max="1515" width="9" style="246"/>
    <col min="1516" max="1516" width="5.375" style="246" customWidth="1"/>
    <col min="1517" max="1517" width="18.875" style="246" customWidth="1"/>
    <col min="1518" max="1518" width="10.625" style="246" customWidth="1"/>
    <col min="1519" max="1519" width="9.75" style="246" customWidth="1"/>
    <col min="1520" max="1522" width="10.25" style="246" customWidth="1"/>
    <col min="1523" max="1523" width="10.625" style="246" customWidth="1"/>
    <col min="1524" max="1524" width="7.75" style="246" customWidth="1"/>
    <col min="1525" max="1525" width="11.125" style="246" customWidth="1"/>
    <col min="1526" max="1531" width="9" style="246" customWidth="1"/>
    <col min="1532" max="1532" width="4.625" style="246" customWidth="1"/>
    <col min="1533" max="1533" width="15.625" style="246" customWidth="1"/>
    <col min="1534" max="1534" width="11.625" style="246" customWidth="1"/>
    <col min="1535" max="1771" width="9" style="246"/>
    <col min="1772" max="1772" width="5.375" style="246" customWidth="1"/>
    <col min="1773" max="1773" width="18.875" style="246" customWidth="1"/>
    <col min="1774" max="1774" width="10.625" style="246" customWidth="1"/>
    <col min="1775" max="1775" width="9.75" style="246" customWidth="1"/>
    <col min="1776" max="1778" width="10.25" style="246" customWidth="1"/>
    <col min="1779" max="1779" width="10.625" style="246" customWidth="1"/>
    <col min="1780" max="1780" width="7.75" style="246" customWidth="1"/>
    <col min="1781" max="1781" width="11.125" style="246" customWidth="1"/>
    <col min="1782" max="1787" width="9" style="246" customWidth="1"/>
    <col min="1788" max="1788" width="4.625" style="246" customWidth="1"/>
    <col min="1789" max="1789" width="15.625" style="246" customWidth="1"/>
    <col min="1790" max="1790" width="11.625" style="246" customWidth="1"/>
    <col min="1791" max="2027" width="9" style="246"/>
    <col min="2028" max="2028" width="5.375" style="246" customWidth="1"/>
    <col min="2029" max="2029" width="18.875" style="246" customWidth="1"/>
    <col min="2030" max="2030" width="10.625" style="246" customWidth="1"/>
    <col min="2031" max="2031" width="9.75" style="246" customWidth="1"/>
    <col min="2032" max="2034" width="10.25" style="246" customWidth="1"/>
    <col min="2035" max="2035" width="10.625" style="246" customWidth="1"/>
    <col min="2036" max="2036" width="7.75" style="246" customWidth="1"/>
    <col min="2037" max="2037" width="11.125" style="246" customWidth="1"/>
    <col min="2038" max="2043" width="9" style="246" customWidth="1"/>
    <col min="2044" max="2044" width="4.625" style="246" customWidth="1"/>
    <col min="2045" max="2045" width="15.625" style="246" customWidth="1"/>
    <col min="2046" max="2046" width="11.625" style="246" customWidth="1"/>
    <col min="2047" max="2283" width="9" style="246"/>
    <col min="2284" max="2284" width="5.375" style="246" customWidth="1"/>
    <col min="2285" max="2285" width="18.875" style="246" customWidth="1"/>
    <col min="2286" max="2286" width="10.625" style="246" customWidth="1"/>
    <col min="2287" max="2287" width="9.75" style="246" customWidth="1"/>
    <col min="2288" max="2290" width="10.25" style="246" customWidth="1"/>
    <col min="2291" max="2291" width="10.625" style="246" customWidth="1"/>
    <col min="2292" max="2292" width="7.75" style="246" customWidth="1"/>
    <col min="2293" max="2293" width="11.125" style="246" customWidth="1"/>
    <col min="2294" max="2299" width="9" style="246" customWidth="1"/>
    <col min="2300" max="2300" width="4.625" style="246" customWidth="1"/>
    <col min="2301" max="2301" width="15.625" style="246" customWidth="1"/>
    <col min="2302" max="2302" width="11.625" style="246" customWidth="1"/>
    <col min="2303" max="2539" width="9" style="246"/>
    <col min="2540" max="2540" width="5.375" style="246" customWidth="1"/>
    <col min="2541" max="2541" width="18.875" style="246" customWidth="1"/>
    <col min="2542" max="2542" width="10.625" style="246" customWidth="1"/>
    <col min="2543" max="2543" width="9.75" style="246" customWidth="1"/>
    <col min="2544" max="2546" width="10.25" style="246" customWidth="1"/>
    <col min="2547" max="2547" width="10.625" style="246" customWidth="1"/>
    <col min="2548" max="2548" width="7.75" style="246" customWidth="1"/>
    <col min="2549" max="2549" width="11.125" style="246" customWidth="1"/>
    <col min="2550" max="2555" width="9" style="246" customWidth="1"/>
    <col min="2556" max="2556" width="4.625" style="246" customWidth="1"/>
    <col min="2557" max="2557" width="15.625" style="246" customWidth="1"/>
    <col min="2558" max="2558" width="11.625" style="246" customWidth="1"/>
    <col min="2559" max="2795" width="9" style="246"/>
    <col min="2796" max="2796" width="5.375" style="246" customWidth="1"/>
    <col min="2797" max="2797" width="18.875" style="246" customWidth="1"/>
    <col min="2798" max="2798" width="10.625" style="246" customWidth="1"/>
    <col min="2799" max="2799" width="9.75" style="246" customWidth="1"/>
    <col min="2800" max="2802" width="10.25" style="246" customWidth="1"/>
    <col min="2803" max="2803" width="10.625" style="246" customWidth="1"/>
    <col min="2804" max="2804" width="7.75" style="246" customWidth="1"/>
    <col min="2805" max="2805" width="11.125" style="246" customWidth="1"/>
    <col min="2806" max="2811" width="9" style="246" customWidth="1"/>
    <col min="2812" max="2812" width="4.625" style="246" customWidth="1"/>
    <col min="2813" max="2813" width="15.625" style="246" customWidth="1"/>
    <col min="2814" max="2814" width="11.625" style="246" customWidth="1"/>
    <col min="2815" max="3051" width="9" style="246"/>
    <col min="3052" max="3052" width="5.375" style="246" customWidth="1"/>
    <col min="3053" max="3053" width="18.875" style="246" customWidth="1"/>
    <col min="3054" max="3054" width="10.625" style="246" customWidth="1"/>
    <col min="3055" max="3055" width="9.75" style="246" customWidth="1"/>
    <col min="3056" max="3058" width="10.25" style="246" customWidth="1"/>
    <col min="3059" max="3059" width="10.625" style="246" customWidth="1"/>
    <col min="3060" max="3060" width="7.75" style="246" customWidth="1"/>
    <col min="3061" max="3061" width="11.125" style="246" customWidth="1"/>
    <col min="3062" max="3067" width="9" style="246" customWidth="1"/>
    <col min="3068" max="3068" width="4.625" style="246" customWidth="1"/>
    <col min="3069" max="3069" width="15.625" style="246" customWidth="1"/>
    <col min="3070" max="3070" width="11.625" style="246" customWidth="1"/>
    <col min="3071" max="3307" width="9" style="246"/>
    <col min="3308" max="3308" width="5.375" style="246" customWidth="1"/>
    <col min="3309" max="3309" width="18.875" style="246" customWidth="1"/>
    <col min="3310" max="3310" width="10.625" style="246" customWidth="1"/>
    <col min="3311" max="3311" width="9.75" style="246" customWidth="1"/>
    <col min="3312" max="3314" width="10.25" style="246" customWidth="1"/>
    <col min="3315" max="3315" width="10.625" style="246" customWidth="1"/>
    <col min="3316" max="3316" width="7.75" style="246" customWidth="1"/>
    <col min="3317" max="3317" width="11.125" style="246" customWidth="1"/>
    <col min="3318" max="3323" width="9" style="246" customWidth="1"/>
    <col min="3324" max="3324" width="4.625" style="246" customWidth="1"/>
    <col min="3325" max="3325" width="15.625" style="246" customWidth="1"/>
    <col min="3326" max="3326" width="11.625" style="246" customWidth="1"/>
    <col min="3327" max="3563" width="9" style="246"/>
    <col min="3564" max="3564" width="5.375" style="246" customWidth="1"/>
    <col min="3565" max="3565" width="18.875" style="246" customWidth="1"/>
    <col min="3566" max="3566" width="10.625" style="246" customWidth="1"/>
    <col min="3567" max="3567" width="9.75" style="246" customWidth="1"/>
    <col min="3568" max="3570" width="10.25" style="246" customWidth="1"/>
    <col min="3571" max="3571" width="10.625" style="246" customWidth="1"/>
    <col min="3572" max="3572" width="7.75" style="246" customWidth="1"/>
    <col min="3573" max="3573" width="11.125" style="246" customWidth="1"/>
    <col min="3574" max="3579" width="9" style="246" customWidth="1"/>
    <col min="3580" max="3580" width="4.625" style="246" customWidth="1"/>
    <col min="3581" max="3581" width="15.625" style="246" customWidth="1"/>
    <col min="3582" max="3582" width="11.625" style="246" customWidth="1"/>
    <col min="3583" max="3819" width="9" style="246"/>
    <col min="3820" max="3820" width="5.375" style="246" customWidth="1"/>
    <col min="3821" max="3821" width="18.875" style="246" customWidth="1"/>
    <col min="3822" max="3822" width="10.625" style="246" customWidth="1"/>
    <col min="3823" max="3823" width="9.75" style="246" customWidth="1"/>
    <col min="3824" max="3826" width="10.25" style="246" customWidth="1"/>
    <col min="3827" max="3827" width="10.625" style="246" customWidth="1"/>
    <col min="3828" max="3828" width="7.75" style="246" customWidth="1"/>
    <col min="3829" max="3829" width="11.125" style="246" customWidth="1"/>
    <col min="3830" max="3835" width="9" style="246" customWidth="1"/>
    <col min="3836" max="3836" width="4.625" style="246" customWidth="1"/>
    <col min="3837" max="3837" width="15.625" style="246" customWidth="1"/>
    <col min="3838" max="3838" width="11.625" style="246" customWidth="1"/>
    <col min="3839" max="4075" width="9" style="246"/>
    <col min="4076" max="4076" width="5.375" style="246" customWidth="1"/>
    <col min="4077" max="4077" width="18.875" style="246" customWidth="1"/>
    <col min="4078" max="4078" width="10.625" style="246" customWidth="1"/>
    <col min="4079" max="4079" width="9.75" style="246" customWidth="1"/>
    <col min="4080" max="4082" width="10.25" style="246" customWidth="1"/>
    <col min="4083" max="4083" width="10.625" style="246" customWidth="1"/>
    <col min="4084" max="4084" width="7.75" style="246" customWidth="1"/>
    <col min="4085" max="4085" width="11.125" style="246" customWidth="1"/>
    <col min="4086" max="4091" width="9" style="246" customWidth="1"/>
    <col min="4092" max="4092" width="4.625" style="246" customWidth="1"/>
    <col min="4093" max="4093" width="15.625" style="246" customWidth="1"/>
    <col min="4094" max="4094" width="11.625" style="246" customWidth="1"/>
    <col min="4095" max="4331" width="9" style="246"/>
    <col min="4332" max="4332" width="5.375" style="246" customWidth="1"/>
    <col min="4333" max="4333" width="18.875" style="246" customWidth="1"/>
    <col min="4334" max="4334" width="10.625" style="246" customWidth="1"/>
    <col min="4335" max="4335" width="9.75" style="246" customWidth="1"/>
    <col min="4336" max="4338" width="10.25" style="246" customWidth="1"/>
    <col min="4339" max="4339" width="10.625" style="246" customWidth="1"/>
    <col min="4340" max="4340" width="7.75" style="246" customWidth="1"/>
    <col min="4341" max="4341" width="11.125" style="246" customWidth="1"/>
    <col min="4342" max="4347" width="9" style="246" customWidth="1"/>
    <col min="4348" max="4348" width="4.625" style="246" customWidth="1"/>
    <col min="4349" max="4349" width="15.625" style="246" customWidth="1"/>
    <col min="4350" max="4350" width="11.625" style="246" customWidth="1"/>
    <col min="4351" max="4587" width="9" style="246"/>
    <col min="4588" max="4588" width="5.375" style="246" customWidth="1"/>
    <col min="4589" max="4589" width="18.875" style="246" customWidth="1"/>
    <col min="4590" max="4590" width="10.625" style="246" customWidth="1"/>
    <col min="4591" max="4591" width="9.75" style="246" customWidth="1"/>
    <col min="4592" max="4594" width="10.25" style="246" customWidth="1"/>
    <col min="4595" max="4595" width="10.625" style="246" customWidth="1"/>
    <col min="4596" max="4596" width="7.75" style="246" customWidth="1"/>
    <col min="4597" max="4597" width="11.125" style="246" customWidth="1"/>
    <col min="4598" max="4603" width="9" style="246" customWidth="1"/>
    <col min="4604" max="4604" width="4.625" style="246" customWidth="1"/>
    <col min="4605" max="4605" width="15.625" style="246" customWidth="1"/>
    <col min="4606" max="4606" width="11.625" style="246" customWidth="1"/>
    <col min="4607" max="4843" width="9" style="246"/>
    <col min="4844" max="4844" width="5.375" style="246" customWidth="1"/>
    <col min="4845" max="4845" width="18.875" style="246" customWidth="1"/>
    <col min="4846" max="4846" width="10.625" style="246" customWidth="1"/>
    <col min="4847" max="4847" width="9.75" style="246" customWidth="1"/>
    <col min="4848" max="4850" width="10.25" style="246" customWidth="1"/>
    <col min="4851" max="4851" width="10.625" style="246" customWidth="1"/>
    <col min="4852" max="4852" width="7.75" style="246" customWidth="1"/>
    <col min="4853" max="4853" width="11.125" style="246" customWidth="1"/>
    <col min="4854" max="4859" width="9" style="246" customWidth="1"/>
    <col min="4860" max="4860" width="4.625" style="246" customWidth="1"/>
    <col min="4861" max="4861" width="15.625" style="246" customWidth="1"/>
    <col min="4862" max="4862" width="11.625" style="246" customWidth="1"/>
    <col min="4863" max="5099" width="9" style="246"/>
    <col min="5100" max="5100" width="5.375" style="246" customWidth="1"/>
    <col min="5101" max="5101" width="18.875" style="246" customWidth="1"/>
    <col min="5102" max="5102" width="10.625" style="246" customWidth="1"/>
    <col min="5103" max="5103" width="9.75" style="246" customWidth="1"/>
    <col min="5104" max="5106" width="10.25" style="246" customWidth="1"/>
    <col min="5107" max="5107" width="10.625" style="246" customWidth="1"/>
    <col min="5108" max="5108" width="7.75" style="246" customWidth="1"/>
    <col min="5109" max="5109" width="11.125" style="246" customWidth="1"/>
    <col min="5110" max="5115" width="9" style="246" customWidth="1"/>
    <col min="5116" max="5116" width="4.625" style="246" customWidth="1"/>
    <col min="5117" max="5117" width="15.625" style="246" customWidth="1"/>
    <col min="5118" max="5118" width="11.625" style="246" customWidth="1"/>
    <col min="5119" max="5355" width="9" style="246"/>
    <col min="5356" max="5356" width="5.375" style="246" customWidth="1"/>
    <col min="5357" max="5357" width="18.875" style="246" customWidth="1"/>
    <col min="5358" max="5358" width="10.625" style="246" customWidth="1"/>
    <col min="5359" max="5359" width="9.75" style="246" customWidth="1"/>
    <col min="5360" max="5362" width="10.25" style="246" customWidth="1"/>
    <col min="5363" max="5363" width="10.625" style="246" customWidth="1"/>
    <col min="5364" max="5364" width="7.75" style="246" customWidth="1"/>
    <col min="5365" max="5365" width="11.125" style="246" customWidth="1"/>
    <col min="5366" max="5371" width="9" style="246" customWidth="1"/>
    <col min="5372" max="5372" width="4.625" style="246" customWidth="1"/>
    <col min="5373" max="5373" width="15.625" style="246" customWidth="1"/>
    <col min="5374" max="5374" width="11.625" style="246" customWidth="1"/>
    <col min="5375" max="5611" width="9" style="246"/>
    <col min="5612" max="5612" width="5.375" style="246" customWidth="1"/>
    <col min="5613" max="5613" width="18.875" style="246" customWidth="1"/>
    <col min="5614" max="5614" width="10.625" style="246" customWidth="1"/>
    <col min="5615" max="5615" width="9.75" style="246" customWidth="1"/>
    <col min="5616" max="5618" width="10.25" style="246" customWidth="1"/>
    <col min="5619" max="5619" width="10.625" style="246" customWidth="1"/>
    <col min="5620" max="5620" width="7.75" style="246" customWidth="1"/>
    <col min="5621" max="5621" width="11.125" style="246" customWidth="1"/>
    <col min="5622" max="5627" width="9" style="246" customWidth="1"/>
    <col min="5628" max="5628" width="4.625" style="246" customWidth="1"/>
    <col min="5629" max="5629" width="15.625" style="246" customWidth="1"/>
    <col min="5630" max="5630" width="11.625" style="246" customWidth="1"/>
    <col min="5631" max="5867" width="9" style="246"/>
    <col min="5868" max="5868" width="5.375" style="246" customWidth="1"/>
    <col min="5869" max="5869" width="18.875" style="246" customWidth="1"/>
    <col min="5870" max="5870" width="10.625" style="246" customWidth="1"/>
    <col min="5871" max="5871" width="9.75" style="246" customWidth="1"/>
    <col min="5872" max="5874" width="10.25" style="246" customWidth="1"/>
    <col min="5875" max="5875" width="10.625" style="246" customWidth="1"/>
    <col min="5876" max="5876" width="7.75" style="246" customWidth="1"/>
    <col min="5877" max="5877" width="11.125" style="246" customWidth="1"/>
    <col min="5878" max="5883" width="9" style="246" customWidth="1"/>
    <col min="5884" max="5884" width="4.625" style="246" customWidth="1"/>
    <col min="5885" max="5885" width="15.625" style="246" customWidth="1"/>
    <col min="5886" max="5886" width="11.625" style="246" customWidth="1"/>
    <col min="5887" max="6123" width="9" style="246"/>
    <col min="6124" max="6124" width="5.375" style="246" customWidth="1"/>
    <col min="6125" max="6125" width="18.875" style="246" customWidth="1"/>
    <col min="6126" max="6126" width="10.625" style="246" customWidth="1"/>
    <col min="6127" max="6127" width="9.75" style="246" customWidth="1"/>
    <col min="6128" max="6130" width="10.25" style="246" customWidth="1"/>
    <col min="6131" max="6131" width="10.625" style="246" customWidth="1"/>
    <col min="6132" max="6132" width="7.75" style="246" customWidth="1"/>
    <col min="6133" max="6133" width="11.125" style="246" customWidth="1"/>
    <col min="6134" max="6139" width="9" style="246" customWidth="1"/>
    <col min="6140" max="6140" width="4.625" style="246" customWidth="1"/>
    <col min="6141" max="6141" width="15.625" style="246" customWidth="1"/>
    <col min="6142" max="6142" width="11.625" style="246" customWidth="1"/>
    <col min="6143" max="6379" width="9" style="246"/>
    <col min="6380" max="6380" width="5.375" style="246" customWidth="1"/>
    <col min="6381" max="6381" width="18.875" style="246" customWidth="1"/>
    <col min="6382" max="6382" width="10.625" style="246" customWidth="1"/>
    <col min="6383" max="6383" width="9.75" style="246" customWidth="1"/>
    <col min="6384" max="6386" width="10.25" style="246" customWidth="1"/>
    <col min="6387" max="6387" width="10.625" style="246" customWidth="1"/>
    <col min="6388" max="6388" width="7.75" style="246" customWidth="1"/>
    <col min="6389" max="6389" width="11.125" style="246" customWidth="1"/>
    <col min="6390" max="6395" width="9" style="246" customWidth="1"/>
    <col min="6396" max="6396" width="4.625" style="246" customWidth="1"/>
    <col min="6397" max="6397" width="15.625" style="246" customWidth="1"/>
    <col min="6398" max="6398" width="11.625" style="246" customWidth="1"/>
    <col min="6399" max="6635" width="9" style="246"/>
    <col min="6636" max="6636" width="5.375" style="246" customWidth="1"/>
    <col min="6637" max="6637" width="18.875" style="246" customWidth="1"/>
    <col min="6638" max="6638" width="10.625" style="246" customWidth="1"/>
    <col min="6639" max="6639" width="9.75" style="246" customWidth="1"/>
    <col min="6640" max="6642" width="10.25" style="246" customWidth="1"/>
    <col min="6643" max="6643" width="10.625" style="246" customWidth="1"/>
    <col min="6644" max="6644" width="7.75" style="246" customWidth="1"/>
    <col min="6645" max="6645" width="11.125" style="246" customWidth="1"/>
    <col min="6646" max="6651" width="9" style="246" customWidth="1"/>
    <col min="6652" max="6652" width="4.625" style="246" customWidth="1"/>
    <col min="6653" max="6653" width="15.625" style="246" customWidth="1"/>
    <col min="6654" max="6654" width="11.625" style="246" customWidth="1"/>
    <col min="6655" max="6891" width="9" style="246"/>
    <col min="6892" max="6892" width="5.375" style="246" customWidth="1"/>
    <col min="6893" max="6893" width="18.875" style="246" customWidth="1"/>
    <col min="6894" max="6894" width="10.625" style="246" customWidth="1"/>
    <col min="6895" max="6895" width="9.75" style="246" customWidth="1"/>
    <col min="6896" max="6898" width="10.25" style="246" customWidth="1"/>
    <col min="6899" max="6899" width="10.625" style="246" customWidth="1"/>
    <col min="6900" max="6900" width="7.75" style="246" customWidth="1"/>
    <col min="6901" max="6901" width="11.125" style="246" customWidth="1"/>
    <col min="6902" max="6907" width="9" style="246" customWidth="1"/>
    <col min="6908" max="6908" width="4.625" style="246" customWidth="1"/>
    <col min="6909" max="6909" width="15.625" style="246" customWidth="1"/>
    <col min="6910" max="6910" width="11.625" style="246" customWidth="1"/>
    <col min="6911" max="7147" width="9" style="246"/>
    <col min="7148" max="7148" width="5.375" style="246" customWidth="1"/>
    <col min="7149" max="7149" width="18.875" style="246" customWidth="1"/>
    <col min="7150" max="7150" width="10.625" style="246" customWidth="1"/>
    <col min="7151" max="7151" width="9.75" style="246" customWidth="1"/>
    <col min="7152" max="7154" width="10.25" style="246" customWidth="1"/>
    <col min="7155" max="7155" width="10.625" style="246" customWidth="1"/>
    <col min="7156" max="7156" width="7.75" style="246" customWidth="1"/>
    <col min="7157" max="7157" width="11.125" style="246" customWidth="1"/>
    <col min="7158" max="7163" width="9" style="246" customWidth="1"/>
    <col min="7164" max="7164" width="4.625" style="246" customWidth="1"/>
    <col min="7165" max="7165" width="15.625" style="246" customWidth="1"/>
    <col min="7166" max="7166" width="11.625" style="246" customWidth="1"/>
    <col min="7167" max="7403" width="9" style="246"/>
    <col min="7404" max="7404" width="5.375" style="246" customWidth="1"/>
    <col min="7405" max="7405" width="18.875" style="246" customWidth="1"/>
    <col min="7406" max="7406" width="10.625" style="246" customWidth="1"/>
    <col min="7407" max="7407" width="9.75" style="246" customWidth="1"/>
    <col min="7408" max="7410" width="10.25" style="246" customWidth="1"/>
    <col min="7411" max="7411" width="10.625" style="246" customWidth="1"/>
    <col min="7412" max="7412" width="7.75" style="246" customWidth="1"/>
    <col min="7413" max="7413" width="11.125" style="246" customWidth="1"/>
    <col min="7414" max="7419" width="9" style="246" customWidth="1"/>
    <col min="7420" max="7420" width="4.625" style="246" customWidth="1"/>
    <col min="7421" max="7421" width="15.625" style="246" customWidth="1"/>
    <col min="7422" max="7422" width="11.625" style="246" customWidth="1"/>
    <col min="7423" max="7659" width="9" style="246"/>
    <col min="7660" max="7660" width="5.375" style="246" customWidth="1"/>
    <col min="7661" max="7661" width="18.875" style="246" customWidth="1"/>
    <col min="7662" max="7662" width="10.625" style="246" customWidth="1"/>
    <col min="7663" max="7663" width="9.75" style="246" customWidth="1"/>
    <col min="7664" max="7666" width="10.25" style="246" customWidth="1"/>
    <col min="7667" max="7667" width="10.625" style="246" customWidth="1"/>
    <col min="7668" max="7668" width="7.75" style="246" customWidth="1"/>
    <col min="7669" max="7669" width="11.125" style="246" customWidth="1"/>
    <col min="7670" max="7675" width="9" style="246" customWidth="1"/>
    <col min="7676" max="7676" width="4.625" style="246" customWidth="1"/>
    <col min="7677" max="7677" width="15.625" style="246" customWidth="1"/>
    <col min="7678" max="7678" width="11.625" style="246" customWidth="1"/>
    <col min="7679" max="7915" width="9" style="246"/>
    <col min="7916" max="7916" width="5.375" style="246" customWidth="1"/>
    <col min="7917" max="7917" width="18.875" style="246" customWidth="1"/>
    <col min="7918" max="7918" width="10.625" style="246" customWidth="1"/>
    <col min="7919" max="7919" width="9.75" style="246" customWidth="1"/>
    <col min="7920" max="7922" width="10.25" style="246" customWidth="1"/>
    <col min="7923" max="7923" width="10.625" style="246" customWidth="1"/>
    <col min="7924" max="7924" width="7.75" style="246" customWidth="1"/>
    <col min="7925" max="7925" width="11.125" style="246" customWidth="1"/>
    <col min="7926" max="7931" width="9" style="246" customWidth="1"/>
    <col min="7932" max="7932" width="4.625" style="246" customWidth="1"/>
    <col min="7933" max="7933" width="15.625" style="246" customWidth="1"/>
    <col min="7934" max="7934" width="11.625" style="246" customWidth="1"/>
    <col min="7935" max="8171" width="9" style="246"/>
    <col min="8172" max="8172" width="5.375" style="246" customWidth="1"/>
    <col min="8173" max="8173" width="18.875" style="246" customWidth="1"/>
    <col min="8174" max="8174" width="10.625" style="246" customWidth="1"/>
    <col min="8175" max="8175" width="9.75" style="246" customWidth="1"/>
    <col min="8176" max="8178" width="10.25" style="246" customWidth="1"/>
    <col min="8179" max="8179" width="10.625" style="246" customWidth="1"/>
    <col min="8180" max="8180" width="7.75" style="246" customWidth="1"/>
    <col min="8181" max="8181" width="11.125" style="246" customWidth="1"/>
    <col min="8182" max="8187" width="9" style="246" customWidth="1"/>
    <col min="8188" max="8188" width="4.625" style="246" customWidth="1"/>
    <col min="8189" max="8189" width="15.625" style="246" customWidth="1"/>
    <col min="8190" max="8190" width="11.625" style="246" customWidth="1"/>
    <col min="8191" max="8427" width="9" style="246"/>
    <col min="8428" max="8428" width="5.375" style="246" customWidth="1"/>
    <col min="8429" max="8429" width="18.875" style="246" customWidth="1"/>
    <col min="8430" max="8430" width="10.625" style="246" customWidth="1"/>
    <col min="8431" max="8431" width="9.75" style="246" customWidth="1"/>
    <col min="8432" max="8434" width="10.25" style="246" customWidth="1"/>
    <col min="8435" max="8435" width="10.625" style="246" customWidth="1"/>
    <col min="8436" max="8436" width="7.75" style="246" customWidth="1"/>
    <col min="8437" max="8437" width="11.125" style="246" customWidth="1"/>
    <col min="8438" max="8443" width="9" style="246" customWidth="1"/>
    <col min="8444" max="8444" width="4.625" style="246" customWidth="1"/>
    <col min="8445" max="8445" width="15.625" style="246" customWidth="1"/>
    <col min="8446" max="8446" width="11.625" style="246" customWidth="1"/>
    <col min="8447" max="8683" width="9" style="246"/>
    <col min="8684" max="8684" width="5.375" style="246" customWidth="1"/>
    <col min="8685" max="8685" width="18.875" style="246" customWidth="1"/>
    <col min="8686" max="8686" width="10.625" style="246" customWidth="1"/>
    <col min="8687" max="8687" width="9.75" style="246" customWidth="1"/>
    <col min="8688" max="8690" width="10.25" style="246" customWidth="1"/>
    <col min="8691" max="8691" width="10.625" style="246" customWidth="1"/>
    <col min="8692" max="8692" width="7.75" style="246" customWidth="1"/>
    <col min="8693" max="8693" width="11.125" style="246" customWidth="1"/>
    <col min="8694" max="8699" width="9" style="246" customWidth="1"/>
    <col min="8700" max="8700" width="4.625" style="246" customWidth="1"/>
    <col min="8701" max="8701" width="15.625" style="246" customWidth="1"/>
    <col min="8702" max="8702" width="11.625" style="246" customWidth="1"/>
    <col min="8703" max="8939" width="9" style="246"/>
    <col min="8940" max="8940" width="5.375" style="246" customWidth="1"/>
    <col min="8941" max="8941" width="18.875" style="246" customWidth="1"/>
    <col min="8942" max="8942" width="10.625" style="246" customWidth="1"/>
    <col min="8943" max="8943" width="9.75" style="246" customWidth="1"/>
    <col min="8944" max="8946" width="10.25" style="246" customWidth="1"/>
    <col min="8947" max="8947" width="10.625" style="246" customWidth="1"/>
    <col min="8948" max="8948" width="7.75" style="246" customWidth="1"/>
    <col min="8949" max="8949" width="11.125" style="246" customWidth="1"/>
    <col min="8950" max="8955" width="9" style="246" customWidth="1"/>
    <col min="8956" max="8956" width="4.625" style="246" customWidth="1"/>
    <col min="8957" max="8957" width="15.625" style="246" customWidth="1"/>
    <col min="8958" max="8958" width="11.625" style="246" customWidth="1"/>
    <col min="8959" max="9195" width="9" style="246"/>
    <col min="9196" max="9196" width="5.375" style="246" customWidth="1"/>
    <col min="9197" max="9197" width="18.875" style="246" customWidth="1"/>
    <col min="9198" max="9198" width="10.625" style="246" customWidth="1"/>
    <col min="9199" max="9199" width="9.75" style="246" customWidth="1"/>
    <col min="9200" max="9202" width="10.25" style="246" customWidth="1"/>
    <col min="9203" max="9203" width="10.625" style="246" customWidth="1"/>
    <col min="9204" max="9204" width="7.75" style="246" customWidth="1"/>
    <col min="9205" max="9205" width="11.125" style="246" customWidth="1"/>
    <col min="9206" max="9211" width="9" style="246" customWidth="1"/>
    <col min="9212" max="9212" width="4.625" style="246" customWidth="1"/>
    <col min="9213" max="9213" width="15.625" style="246" customWidth="1"/>
    <col min="9214" max="9214" width="11.625" style="246" customWidth="1"/>
    <col min="9215" max="9451" width="9" style="246"/>
    <col min="9452" max="9452" width="5.375" style="246" customWidth="1"/>
    <col min="9453" max="9453" width="18.875" style="246" customWidth="1"/>
    <col min="9454" max="9454" width="10.625" style="246" customWidth="1"/>
    <col min="9455" max="9455" width="9.75" style="246" customWidth="1"/>
    <col min="9456" max="9458" width="10.25" style="246" customWidth="1"/>
    <col min="9459" max="9459" width="10.625" style="246" customWidth="1"/>
    <col min="9460" max="9460" width="7.75" style="246" customWidth="1"/>
    <col min="9461" max="9461" width="11.125" style="246" customWidth="1"/>
    <col min="9462" max="9467" width="9" style="246" customWidth="1"/>
    <col min="9468" max="9468" width="4.625" style="246" customWidth="1"/>
    <col min="9469" max="9469" width="15.625" style="246" customWidth="1"/>
    <col min="9470" max="9470" width="11.625" style="246" customWidth="1"/>
    <col min="9471" max="9707" width="9" style="246"/>
    <col min="9708" max="9708" width="5.375" style="246" customWidth="1"/>
    <col min="9709" max="9709" width="18.875" style="246" customWidth="1"/>
    <col min="9710" max="9710" width="10.625" style="246" customWidth="1"/>
    <col min="9711" max="9711" width="9.75" style="246" customWidth="1"/>
    <col min="9712" max="9714" width="10.25" style="246" customWidth="1"/>
    <col min="9715" max="9715" width="10.625" style="246" customWidth="1"/>
    <col min="9716" max="9716" width="7.75" style="246" customWidth="1"/>
    <col min="9717" max="9717" width="11.125" style="246" customWidth="1"/>
    <col min="9718" max="9723" width="9" style="246" customWidth="1"/>
    <col min="9724" max="9724" width="4.625" style="246" customWidth="1"/>
    <col min="9725" max="9725" width="15.625" style="246" customWidth="1"/>
    <col min="9726" max="9726" width="11.625" style="246" customWidth="1"/>
    <col min="9727" max="9963" width="9" style="246"/>
    <col min="9964" max="9964" width="5.375" style="246" customWidth="1"/>
    <col min="9965" max="9965" width="18.875" style="246" customWidth="1"/>
    <col min="9966" max="9966" width="10.625" style="246" customWidth="1"/>
    <col min="9967" max="9967" width="9.75" style="246" customWidth="1"/>
    <col min="9968" max="9970" width="10.25" style="246" customWidth="1"/>
    <col min="9971" max="9971" width="10.625" style="246" customWidth="1"/>
    <col min="9972" max="9972" width="7.75" style="246" customWidth="1"/>
    <col min="9973" max="9973" width="11.125" style="246" customWidth="1"/>
    <col min="9974" max="9979" width="9" style="246" customWidth="1"/>
    <col min="9980" max="9980" width="4.625" style="246" customWidth="1"/>
    <col min="9981" max="9981" width="15.625" style="246" customWidth="1"/>
    <col min="9982" max="9982" width="11.625" style="246" customWidth="1"/>
    <col min="9983" max="10219" width="9" style="246"/>
    <col min="10220" max="10220" width="5.375" style="246" customWidth="1"/>
    <col min="10221" max="10221" width="18.875" style="246" customWidth="1"/>
    <col min="10222" max="10222" width="10.625" style="246" customWidth="1"/>
    <col min="10223" max="10223" width="9.75" style="246" customWidth="1"/>
    <col min="10224" max="10226" width="10.25" style="246" customWidth="1"/>
    <col min="10227" max="10227" width="10.625" style="246" customWidth="1"/>
    <col min="10228" max="10228" width="7.75" style="246" customWidth="1"/>
    <col min="10229" max="10229" width="11.125" style="246" customWidth="1"/>
    <col min="10230" max="10235" width="9" style="246" customWidth="1"/>
    <col min="10236" max="10236" width="4.625" style="246" customWidth="1"/>
    <col min="10237" max="10237" width="15.625" style="246" customWidth="1"/>
    <col min="10238" max="10238" width="11.625" style="246" customWidth="1"/>
    <col min="10239" max="10475" width="9" style="246"/>
    <col min="10476" max="10476" width="5.375" style="246" customWidth="1"/>
    <col min="10477" max="10477" width="18.875" style="246" customWidth="1"/>
    <col min="10478" max="10478" width="10.625" style="246" customWidth="1"/>
    <col min="10479" max="10479" width="9.75" style="246" customWidth="1"/>
    <col min="10480" max="10482" width="10.25" style="246" customWidth="1"/>
    <col min="10483" max="10483" width="10.625" style="246" customWidth="1"/>
    <col min="10484" max="10484" width="7.75" style="246" customWidth="1"/>
    <col min="10485" max="10485" width="11.125" style="246" customWidth="1"/>
    <col min="10486" max="10491" width="9" style="246" customWidth="1"/>
    <col min="10492" max="10492" width="4.625" style="246" customWidth="1"/>
    <col min="10493" max="10493" width="15.625" style="246" customWidth="1"/>
    <col min="10494" max="10494" width="11.625" style="246" customWidth="1"/>
    <col min="10495" max="10731" width="9" style="246"/>
    <col min="10732" max="10732" width="5.375" style="246" customWidth="1"/>
    <col min="10733" max="10733" width="18.875" style="246" customWidth="1"/>
    <col min="10734" max="10734" width="10.625" style="246" customWidth="1"/>
    <col min="10735" max="10735" width="9.75" style="246" customWidth="1"/>
    <col min="10736" max="10738" width="10.25" style="246" customWidth="1"/>
    <col min="10739" max="10739" width="10.625" style="246" customWidth="1"/>
    <col min="10740" max="10740" width="7.75" style="246" customWidth="1"/>
    <col min="10741" max="10741" width="11.125" style="246" customWidth="1"/>
    <col min="10742" max="10747" width="9" style="246" customWidth="1"/>
    <col min="10748" max="10748" width="4.625" style="246" customWidth="1"/>
    <col min="10749" max="10749" width="15.625" style="246" customWidth="1"/>
    <col min="10750" max="10750" width="11.625" style="246" customWidth="1"/>
    <col min="10751" max="10987" width="9" style="246"/>
    <col min="10988" max="10988" width="5.375" style="246" customWidth="1"/>
    <col min="10989" max="10989" width="18.875" style="246" customWidth="1"/>
    <col min="10990" max="10990" width="10.625" style="246" customWidth="1"/>
    <col min="10991" max="10991" width="9.75" style="246" customWidth="1"/>
    <col min="10992" max="10994" width="10.25" style="246" customWidth="1"/>
    <col min="10995" max="10995" width="10.625" style="246" customWidth="1"/>
    <col min="10996" max="10996" width="7.75" style="246" customWidth="1"/>
    <col min="10997" max="10997" width="11.125" style="246" customWidth="1"/>
    <col min="10998" max="11003" width="9" style="246" customWidth="1"/>
    <col min="11004" max="11004" width="4.625" style="246" customWidth="1"/>
    <col min="11005" max="11005" width="15.625" style="246" customWidth="1"/>
    <col min="11006" max="11006" width="11.625" style="246" customWidth="1"/>
    <col min="11007" max="11243" width="9" style="246"/>
    <col min="11244" max="11244" width="5.375" style="246" customWidth="1"/>
    <col min="11245" max="11245" width="18.875" style="246" customWidth="1"/>
    <col min="11246" max="11246" width="10.625" style="246" customWidth="1"/>
    <col min="11247" max="11247" width="9.75" style="246" customWidth="1"/>
    <col min="11248" max="11250" width="10.25" style="246" customWidth="1"/>
    <col min="11251" max="11251" width="10.625" style="246" customWidth="1"/>
    <col min="11252" max="11252" width="7.75" style="246" customWidth="1"/>
    <col min="11253" max="11253" width="11.125" style="246" customWidth="1"/>
    <col min="11254" max="11259" width="9" style="246" customWidth="1"/>
    <col min="11260" max="11260" width="4.625" style="246" customWidth="1"/>
    <col min="11261" max="11261" width="15.625" style="246" customWidth="1"/>
    <col min="11262" max="11262" width="11.625" style="246" customWidth="1"/>
    <col min="11263" max="11499" width="9" style="246"/>
    <col min="11500" max="11500" width="5.375" style="246" customWidth="1"/>
    <col min="11501" max="11501" width="18.875" style="246" customWidth="1"/>
    <col min="11502" max="11502" width="10.625" style="246" customWidth="1"/>
    <col min="11503" max="11503" width="9.75" style="246" customWidth="1"/>
    <col min="11504" max="11506" width="10.25" style="246" customWidth="1"/>
    <col min="11507" max="11507" width="10.625" style="246" customWidth="1"/>
    <col min="11508" max="11508" width="7.75" style="246" customWidth="1"/>
    <col min="11509" max="11509" width="11.125" style="246" customWidth="1"/>
    <col min="11510" max="11515" width="9" style="246" customWidth="1"/>
    <col min="11516" max="11516" width="4.625" style="246" customWidth="1"/>
    <col min="11517" max="11517" width="15.625" style="246" customWidth="1"/>
    <col min="11518" max="11518" width="11.625" style="246" customWidth="1"/>
    <col min="11519" max="11755" width="9" style="246"/>
    <col min="11756" max="11756" width="5.375" style="246" customWidth="1"/>
    <col min="11757" max="11757" width="18.875" style="246" customWidth="1"/>
    <col min="11758" max="11758" width="10.625" style="246" customWidth="1"/>
    <col min="11759" max="11759" width="9.75" style="246" customWidth="1"/>
    <col min="11760" max="11762" width="10.25" style="246" customWidth="1"/>
    <col min="11763" max="11763" width="10.625" style="246" customWidth="1"/>
    <col min="11764" max="11764" width="7.75" style="246" customWidth="1"/>
    <col min="11765" max="11765" width="11.125" style="246" customWidth="1"/>
    <col min="11766" max="11771" width="9" style="246" customWidth="1"/>
    <col min="11772" max="11772" width="4.625" style="246" customWidth="1"/>
    <col min="11773" max="11773" width="15.625" style="246" customWidth="1"/>
    <col min="11774" max="11774" width="11.625" style="246" customWidth="1"/>
    <col min="11775" max="12011" width="9" style="246"/>
    <col min="12012" max="12012" width="5.375" style="246" customWidth="1"/>
    <col min="12013" max="12013" width="18.875" style="246" customWidth="1"/>
    <col min="12014" max="12014" width="10.625" style="246" customWidth="1"/>
    <col min="12015" max="12015" width="9.75" style="246" customWidth="1"/>
    <col min="12016" max="12018" width="10.25" style="246" customWidth="1"/>
    <col min="12019" max="12019" width="10.625" style="246" customWidth="1"/>
    <col min="12020" max="12020" width="7.75" style="246" customWidth="1"/>
    <col min="12021" max="12021" width="11.125" style="246" customWidth="1"/>
    <col min="12022" max="12027" width="9" style="246" customWidth="1"/>
    <col min="12028" max="12028" width="4.625" style="246" customWidth="1"/>
    <col min="12029" max="12029" width="15.625" style="246" customWidth="1"/>
    <col min="12030" max="12030" width="11.625" style="246" customWidth="1"/>
    <col min="12031" max="12267" width="9" style="246"/>
    <col min="12268" max="12268" width="5.375" style="246" customWidth="1"/>
    <col min="12269" max="12269" width="18.875" style="246" customWidth="1"/>
    <col min="12270" max="12270" width="10.625" style="246" customWidth="1"/>
    <col min="12271" max="12271" width="9.75" style="246" customWidth="1"/>
    <col min="12272" max="12274" width="10.25" style="246" customWidth="1"/>
    <col min="12275" max="12275" width="10.625" style="246" customWidth="1"/>
    <col min="12276" max="12276" width="7.75" style="246" customWidth="1"/>
    <col min="12277" max="12277" width="11.125" style="246" customWidth="1"/>
    <col min="12278" max="12283" width="9" style="246" customWidth="1"/>
    <col min="12284" max="12284" width="4.625" style="246" customWidth="1"/>
    <col min="12285" max="12285" width="15.625" style="246" customWidth="1"/>
    <col min="12286" max="12286" width="11.625" style="246" customWidth="1"/>
    <col min="12287" max="12523" width="9" style="246"/>
    <col min="12524" max="12524" width="5.375" style="246" customWidth="1"/>
    <col min="12525" max="12525" width="18.875" style="246" customWidth="1"/>
    <col min="12526" max="12526" width="10.625" style="246" customWidth="1"/>
    <col min="12527" max="12527" width="9.75" style="246" customWidth="1"/>
    <col min="12528" max="12530" width="10.25" style="246" customWidth="1"/>
    <col min="12531" max="12531" width="10.625" style="246" customWidth="1"/>
    <col min="12532" max="12532" width="7.75" style="246" customWidth="1"/>
    <col min="12533" max="12533" width="11.125" style="246" customWidth="1"/>
    <col min="12534" max="12539" width="9" style="246" customWidth="1"/>
    <col min="12540" max="12540" width="4.625" style="246" customWidth="1"/>
    <col min="12541" max="12541" width="15.625" style="246" customWidth="1"/>
    <col min="12542" max="12542" width="11.625" style="246" customWidth="1"/>
    <col min="12543" max="12779" width="9" style="246"/>
    <col min="12780" max="12780" width="5.375" style="246" customWidth="1"/>
    <col min="12781" max="12781" width="18.875" style="246" customWidth="1"/>
    <col min="12782" max="12782" width="10.625" style="246" customWidth="1"/>
    <col min="12783" max="12783" width="9.75" style="246" customWidth="1"/>
    <col min="12784" max="12786" width="10.25" style="246" customWidth="1"/>
    <col min="12787" max="12787" width="10.625" style="246" customWidth="1"/>
    <col min="12788" max="12788" width="7.75" style="246" customWidth="1"/>
    <col min="12789" max="12789" width="11.125" style="246" customWidth="1"/>
    <col min="12790" max="12795" width="9" style="246" customWidth="1"/>
    <col min="12796" max="12796" width="4.625" style="246" customWidth="1"/>
    <col min="12797" max="12797" width="15.625" style="246" customWidth="1"/>
    <col min="12798" max="12798" width="11.625" style="246" customWidth="1"/>
    <col min="12799" max="13035" width="9" style="246"/>
    <col min="13036" max="13036" width="5.375" style="246" customWidth="1"/>
    <col min="13037" max="13037" width="18.875" style="246" customWidth="1"/>
    <col min="13038" max="13038" width="10.625" style="246" customWidth="1"/>
    <col min="13039" max="13039" width="9.75" style="246" customWidth="1"/>
    <col min="13040" max="13042" width="10.25" style="246" customWidth="1"/>
    <col min="13043" max="13043" width="10.625" style="246" customWidth="1"/>
    <col min="13044" max="13044" width="7.75" style="246" customWidth="1"/>
    <col min="13045" max="13045" width="11.125" style="246" customWidth="1"/>
    <col min="13046" max="13051" width="9" style="246" customWidth="1"/>
    <col min="13052" max="13052" width="4.625" style="246" customWidth="1"/>
    <col min="13053" max="13053" width="15.625" style="246" customWidth="1"/>
    <col min="13054" max="13054" width="11.625" style="246" customWidth="1"/>
    <col min="13055" max="13291" width="9" style="246"/>
    <col min="13292" max="13292" width="5.375" style="246" customWidth="1"/>
    <col min="13293" max="13293" width="18.875" style="246" customWidth="1"/>
    <col min="13294" max="13294" width="10.625" style="246" customWidth="1"/>
    <col min="13295" max="13295" width="9.75" style="246" customWidth="1"/>
    <col min="13296" max="13298" width="10.25" style="246" customWidth="1"/>
    <col min="13299" max="13299" width="10.625" style="246" customWidth="1"/>
    <col min="13300" max="13300" width="7.75" style="246" customWidth="1"/>
    <col min="13301" max="13301" width="11.125" style="246" customWidth="1"/>
    <col min="13302" max="13307" width="9" style="246" customWidth="1"/>
    <col min="13308" max="13308" width="4.625" style="246" customWidth="1"/>
    <col min="13309" max="13309" width="15.625" style="246" customWidth="1"/>
    <col min="13310" max="13310" width="11.625" style="246" customWidth="1"/>
    <col min="13311" max="13547" width="9" style="246"/>
    <col min="13548" max="13548" width="5.375" style="246" customWidth="1"/>
    <col min="13549" max="13549" width="18.875" style="246" customWidth="1"/>
    <col min="13550" max="13550" width="10.625" style="246" customWidth="1"/>
    <col min="13551" max="13551" width="9.75" style="246" customWidth="1"/>
    <col min="13552" max="13554" width="10.25" style="246" customWidth="1"/>
    <col min="13555" max="13555" width="10.625" style="246" customWidth="1"/>
    <col min="13556" max="13556" width="7.75" style="246" customWidth="1"/>
    <col min="13557" max="13557" width="11.125" style="246" customWidth="1"/>
    <col min="13558" max="13563" width="9" style="246" customWidth="1"/>
    <col min="13564" max="13564" width="4.625" style="246" customWidth="1"/>
    <col min="13565" max="13565" width="15.625" style="246" customWidth="1"/>
    <col min="13566" max="13566" width="11.625" style="246" customWidth="1"/>
    <col min="13567" max="13803" width="9" style="246"/>
    <col min="13804" max="13804" width="5.375" style="246" customWidth="1"/>
    <col min="13805" max="13805" width="18.875" style="246" customWidth="1"/>
    <col min="13806" max="13806" width="10.625" style="246" customWidth="1"/>
    <col min="13807" max="13807" width="9.75" style="246" customWidth="1"/>
    <col min="13808" max="13810" width="10.25" style="246" customWidth="1"/>
    <col min="13811" max="13811" width="10.625" style="246" customWidth="1"/>
    <col min="13812" max="13812" width="7.75" style="246" customWidth="1"/>
    <col min="13813" max="13813" width="11.125" style="246" customWidth="1"/>
    <col min="13814" max="13819" width="9" style="246" customWidth="1"/>
    <col min="13820" max="13820" width="4.625" style="246" customWidth="1"/>
    <col min="13821" max="13821" width="15.625" style="246" customWidth="1"/>
    <col min="13822" max="13822" width="11.625" style="246" customWidth="1"/>
    <col min="13823" max="14059" width="9" style="246"/>
    <col min="14060" max="14060" width="5.375" style="246" customWidth="1"/>
    <col min="14061" max="14061" width="18.875" style="246" customWidth="1"/>
    <col min="14062" max="14062" width="10.625" style="246" customWidth="1"/>
    <col min="14063" max="14063" width="9.75" style="246" customWidth="1"/>
    <col min="14064" max="14066" width="10.25" style="246" customWidth="1"/>
    <col min="14067" max="14067" width="10.625" style="246" customWidth="1"/>
    <col min="14068" max="14068" width="7.75" style="246" customWidth="1"/>
    <col min="14069" max="14069" width="11.125" style="246" customWidth="1"/>
    <col min="14070" max="14075" width="9" style="246" customWidth="1"/>
    <col min="14076" max="14076" width="4.625" style="246" customWidth="1"/>
    <col min="14077" max="14077" width="15.625" style="246" customWidth="1"/>
    <col min="14078" max="14078" width="11.625" style="246" customWidth="1"/>
    <col min="14079" max="14315" width="9" style="246"/>
    <col min="14316" max="14316" width="5.375" style="246" customWidth="1"/>
    <col min="14317" max="14317" width="18.875" style="246" customWidth="1"/>
    <col min="14318" max="14318" width="10.625" style="246" customWidth="1"/>
    <col min="14319" max="14319" width="9.75" style="246" customWidth="1"/>
    <col min="14320" max="14322" width="10.25" style="246" customWidth="1"/>
    <col min="14323" max="14323" width="10.625" style="246" customWidth="1"/>
    <col min="14324" max="14324" width="7.75" style="246" customWidth="1"/>
    <col min="14325" max="14325" width="11.125" style="246" customWidth="1"/>
    <col min="14326" max="14331" width="9" style="246" customWidth="1"/>
    <col min="14332" max="14332" width="4.625" style="246" customWidth="1"/>
    <col min="14333" max="14333" width="15.625" style="246" customWidth="1"/>
    <col min="14334" max="14334" width="11.625" style="246" customWidth="1"/>
    <col min="14335" max="14571" width="9" style="246"/>
    <col min="14572" max="14572" width="5.375" style="246" customWidth="1"/>
    <col min="14573" max="14573" width="18.875" style="246" customWidth="1"/>
    <col min="14574" max="14574" width="10.625" style="246" customWidth="1"/>
    <col min="14575" max="14575" width="9.75" style="246" customWidth="1"/>
    <col min="14576" max="14578" width="10.25" style="246" customWidth="1"/>
    <col min="14579" max="14579" width="10.625" style="246" customWidth="1"/>
    <col min="14580" max="14580" width="7.75" style="246" customWidth="1"/>
    <col min="14581" max="14581" width="11.125" style="246" customWidth="1"/>
    <col min="14582" max="14587" width="9" style="246" customWidth="1"/>
    <col min="14588" max="14588" width="4.625" style="246" customWidth="1"/>
    <col min="14589" max="14589" width="15.625" style="246" customWidth="1"/>
    <col min="14590" max="14590" width="11.625" style="246" customWidth="1"/>
    <col min="14591" max="14827" width="9" style="246"/>
    <col min="14828" max="14828" width="5.375" style="246" customWidth="1"/>
    <col min="14829" max="14829" width="18.875" style="246" customWidth="1"/>
    <col min="14830" max="14830" width="10.625" style="246" customWidth="1"/>
    <col min="14831" max="14831" width="9.75" style="246" customWidth="1"/>
    <col min="14832" max="14834" width="10.25" style="246" customWidth="1"/>
    <col min="14835" max="14835" width="10.625" style="246" customWidth="1"/>
    <col min="14836" max="14836" width="7.75" style="246" customWidth="1"/>
    <col min="14837" max="14837" width="11.125" style="246" customWidth="1"/>
    <col min="14838" max="14843" width="9" style="246" customWidth="1"/>
    <col min="14844" max="14844" width="4.625" style="246" customWidth="1"/>
    <col min="14845" max="14845" width="15.625" style="246" customWidth="1"/>
    <col min="14846" max="14846" width="11.625" style="246" customWidth="1"/>
    <col min="14847" max="15083" width="9" style="246"/>
    <col min="15084" max="15084" width="5.375" style="246" customWidth="1"/>
    <col min="15085" max="15085" width="18.875" style="246" customWidth="1"/>
    <col min="15086" max="15086" width="10.625" style="246" customWidth="1"/>
    <col min="15087" max="15087" width="9.75" style="246" customWidth="1"/>
    <col min="15088" max="15090" width="10.25" style="246" customWidth="1"/>
    <col min="15091" max="15091" width="10.625" style="246" customWidth="1"/>
    <col min="15092" max="15092" width="7.75" style="246" customWidth="1"/>
    <col min="15093" max="15093" width="11.125" style="246" customWidth="1"/>
    <col min="15094" max="15099" width="9" style="246" customWidth="1"/>
    <col min="15100" max="15100" width="4.625" style="246" customWidth="1"/>
    <col min="15101" max="15101" width="15.625" style="246" customWidth="1"/>
    <col min="15102" max="15102" width="11.625" style="246" customWidth="1"/>
    <col min="15103" max="15339" width="9" style="246"/>
    <col min="15340" max="15340" width="5.375" style="246" customWidth="1"/>
    <col min="15341" max="15341" width="18.875" style="246" customWidth="1"/>
    <col min="15342" max="15342" width="10.625" style="246" customWidth="1"/>
    <col min="15343" max="15343" width="9.75" style="246" customWidth="1"/>
    <col min="15344" max="15346" width="10.25" style="246" customWidth="1"/>
    <col min="15347" max="15347" width="10.625" style="246" customWidth="1"/>
    <col min="15348" max="15348" width="7.75" style="246" customWidth="1"/>
    <col min="15349" max="15349" width="11.125" style="246" customWidth="1"/>
    <col min="15350" max="15355" width="9" style="246" customWidth="1"/>
    <col min="15356" max="15356" width="4.625" style="246" customWidth="1"/>
    <col min="15357" max="15357" width="15.625" style="246" customWidth="1"/>
    <col min="15358" max="15358" width="11.625" style="246" customWidth="1"/>
    <col min="15359" max="15595" width="9" style="246"/>
    <col min="15596" max="15596" width="5.375" style="246" customWidth="1"/>
    <col min="15597" max="15597" width="18.875" style="246" customWidth="1"/>
    <col min="15598" max="15598" width="10.625" style="246" customWidth="1"/>
    <col min="15599" max="15599" width="9.75" style="246" customWidth="1"/>
    <col min="15600" max="15602" width="10.25" style="246" customWidth="1"/>
    <col min="15603" max="15603" width="10.625" style="246" customWidth="1"/>
    <col min="15604" max="15604" width="7.75" style="246" customWidth="1"/>
    <col min="15605" max="15605" width="11.125" style="246" customWidth="1"/>
    <col min="15606" max="15611" width="9" style="246" customWidth="1"/>
    <col min="15612" max="15612" width="4.625" style="246" customWidth="1"/>
    <col min="15613" max="15613" width="15.625" style="246" customWidth="1"/>
    <col min="15614" max="15614" width="11.625" style="246" customWidth="1"/>
    <col min="15615" max="15851" width="9" style="246"/>
    <col min="15852" max="15852" width="5.375" style="246" customWidth="1"/>
    <col min="15853" max="15853" width="18.875" style="246" customWidth="1"/>
    <col min="15854" max="15854" width="10.625" style="246" customWidth="1"/>
    <col min="15855" max="15855" width="9.75" style="246" customWidth="1"/>
    <col min="15856" max="15858" width="10.25" style="246" customWidth="1"/>
    <col min="15859" max="15859" width="10.625" style="246" customWidth="1"/>
    <col min="15860" max="15860" width="7.75" style="246" customWidth="1"/>
    <col min="15861" max="15861" width="11.125" style="246" customWidth="1"/>
    <col min="15862" max="15867" width="9" style="246" customWidth="1"/>
    <col min="15868" max="15868" width="4.625" style="246" customWidth="1"/>
    <col min="15869" max="15869" width="15.625" style="246" customWidth="1"/>
    <col min="15870" max="15870" width="11.625" style="246" customWidth="1"/>
    <col min="15871" max="16107" width="9" style="246"/>
    <col min="16108" max="16108" width="5.375" style="246" customWidth="1"/>
    <col min="16109" max="16109" width="18.875" style="246" customWidth="1"/>
    <col min="16110" max="16110" width="10.625" style="246" customWidth="1"/>
    <col min="16111" max="16111" width="9.75" style="246" customWidth="1"/>
    <col min="16112" max="16114" width="10.25" style="246" customWidth="1"/>
    <col min="16115" max="16115" width="10.625" style="246" customWidth="1"/>
    <col min="16116" max="16116" width="7.75" style="246" customWidth="1"/>
    <col min="16117" max="16117" width="11.125" style="246" customWidth="1"/>
    <col min="16118" max="16123" width="9" style="246" customWidth="1"/>
    <col min="16124" max="16124" width="4.625" style="246" customWidth="1"/>
    <col min="16125" max="16125" width="15.625" style="246" customWidth="1"/>
    <col min="16126" max="16126" width="11.625" style="246" customWidth="1"/>
    <col min="16127" max="16384" width="9" style="246"/>
  </cols>
  <sheetData>
    <row r="1" ht="27.75" customHeight="1" spans="7:7">
      <c r="G1" s="211" t="s">
        <v>81</v>
      </c>
    </row>
    <row r="2" ht="24.75" customHeight="1" spans="1:7">
      <c r="A2" s="248" t="s">
        <v>82</v>
      </c>
      <c r="B2" s="248"/>
      <c r="C2" s="248"/>
      <c r="D2" s="248"/>
      <c r="E2" s="248"/>
      <c r="F2" s="248"/>
      <c r="G2" s="248"/>
    </row>
    <row r="3" ht="17.25" spans="1:7">
      <c r="A3" s="249" t="s">
        <v>2</v>
      </c>
      <c r="B3" s="249"/>
      <c r="C3" s="250"/>
      <c r="D3" s="251"/>
      <c r="E3" s="251"/>
      <c r="F3" s="251"/>
      <c r="G3" s="251" t="s">
        <v>45</v>
      </c>
    </row>
    <row r="4" s="243" customFormat="1" ht="18.75" customHeight="1" spans="1:7">
      <c r="A4" s="252" t="s">
        <v>83</v>
      </c>
      <c r="B4" s="253" t="s">
        <v>84</v>
      </c>
      <c r="C4" s="269" t="s">
        <v>5</v>
      </c>
      <c r="D4" s="269"/>
      <c r="E4" s="269"/>
      <c r="F4" s="269"/>
      <c r="G4" s="257" t="s">
        <v>6</v>
      </c>
    </row>
    <row r="5" s="244" customFormat="1" ht="30" customHeight="1" spans="1:7">
      <c r="A5" s="252"/>
      <c r="B5" s="253"/>
      <c r="C5" s="258" t="s">
        <v>85</v>
      </c>
      <c r="D5" s="258" t="s">
        <v>86</v>
      </c>
      <c r="E5" s="258" t="s">
        <v>87</v>
      </c>
      <c r="F5" s="258" t="s">
        <v>88</v>
      </c>
      <c r="G5" s="259"/>
    </row>
    <row r="6" s="245" customFormat="1" ht="21" customHeight="1" spans="1:7">
      <c r="A6" s="260" t="s">
        <v>85</v>
      </c>
      <c r="B6" s="261"/>
      <c r="C6" s="262">
        <f>SUM(C7:C33)</f>
        <v>294545</v>
      </c>
      <c r="D6" s="262">
        <f>SUM(D7:D33)</f>
        <v>278594</v>
      </c>
      <c r="E6" s="262">
        <f t="shared" ref="E6:F6" si="0">SUM(E7:E33)</f>
        <v>60096</v>
      </c>
      <c r="F6" s="262">
        <f t="shared" si="0"/>
        <v>15951</v>
      </c>
      <c r="G6" s="263"/>
    </row>
    <row r="7" ht="21" customHeight="1" spans="1:7">
      <c r="A7" s="264">
        <v>201</v>
      </c>
      <c r="B7" s="265" t="s">
        <v>89</v>
      </c>
      <c r="C7" s="266">
        <f>表9、2021年一般公共预算支出明细表!C7</f>
        <v>29547</v>
      </c>
      <c r="D7" s="267">
        <f>C7-F7</f>
        <v>24848</v>
      </c>
      <c r="E7" s="267">
        <v>22</v>
      </c>
      <c r="F7" s="267">
        <f>3765+54+700+33+165-18</f>
        <v>4699</v>
      </c>
      <c r="G7" s="268"/>
    </row>
    <row r="8" ht="21" customHeight="1" spans="1:7">
      <c r="A8" s="264">
        <v>202</v>
      </c>
      <c r="B8" s="265" t="s">
        <v>90</v>
      </c>
      <c r="C8" s="266">
        <f>表9、2021年一般公共预算支出明细表!C251</f>
        <v>0</v>
      </c>
      <c r="D8" s="267">
        <f t="shared" ref="D8:D33" si="1">C8-F8</f>
        <v>0</v>
      </c>
      <c r="E8" s="267">
        <v>0</v>
      </c>
      <c r="F8" s="267">
        <v>0</v>
      </c>
      <c r="G8" s="268"/>
    </row>
    <row r="9" ht="21" customHeight="1" spans="1:7">
      <c r="A9" s="264">
        <v>203</v>
      </c>
      <c r="B9" s="265" t="s">
        <v>91</v>
      </c>
      <c r="C9" s="266">
        <f>表9、2021年一般公共预算支出明细表!C291</f>
        <v>148</v>
      </c>
      <c r="D9" s="267">
        <f t="shared" si="1"/>
        <v>148</v>
      </c>
      <c r="E9" s="267">
        <v>0</v>
      </c>
      <c r="F9" s="267">
        <v>0</v>
      </c>
      <c r="G9" s="268"/>
    </row>
    <row r="10" ht="21" customHeight="1" spans="1:7">
      <c r="A10" s="264">
        <v>204</v>
      </c>
      <c r="B10" s="265" t="s">
        <v>92</v>
      </c>
      <c r="C10" s="266">
        <f>表9、2021年一般公共预算支出明细表!C310</f>
        <v>9267</v>
      </c>
      <c r="D10" s="267">
        <f t="shared" si="1"/>
        <v>9267</v>
      </c>
      <c r="E10" s="267">
        <v>70</v>
      </c>
      <c r="F10" s="267">
        <v>0</v>
      </c>
      <c r="G10" s="268"/>
    </row>
    <row r="11" ht="21" customHeight="1" spans="1:7">
      <c r="A11" s="264">
        <v>205</v>
      </c>
      <c r="B11" s="265" t="s">
        <v>93</v>
      </c>
      <c r="C11" s="266">
        <f>表9、2021年一般公共预算支出明细表!C401</f>
        <v>59169</v>
      </c>
      <c r="D11" s="267">
        <f t="shared" si="1"/>
        <v>59169</v>
      </c>
      <c r="E11" s="267">
        <v>10646</v>
      </c>
      <c r="F11" s="267">
        <v>0</v>
      </c>
      <c r="G11" s="268"/>
    </row>
    <row r="12" ht="21" customHeight="1" spans="1:7">
      <c r="A12" s="264">
        <v>206</v>
      </c>
      <c r="B12" s="265" t="s">
        <v>94</v>
      </c>
      <c r="C12" s="266">
        <f>表9、2021年一般公共预算支出明细表!C455</f>
        <v>1399</v>
      </c>
      <c r="D12" s="267">
        <f t="shared" si="1"/>
        <v>1399</v>
      </c>
      <c r="E12" s="267">
        <v>0</v>
      </c>
      <c r="F12" s="267">
        <v>0</v>
      </c>
      <c r="G12" s="268"/>
    </row>
    <row r="13" ht="30" customHeight="1" spans="1:7">
      <c r="A13" s="264">
        <v>207</v>
      </c>
      <c r="B13" s="265" t="s">
        <v>95</v>
      </c>
      <c r="C13" s="266">
        <f>表9、2021年一般公共预算支出明细表!C509</f>
        <v>5049</v>
      </c>
      <c r="D13" s="267">
        <f t="shared" si="1"/>
        <v>5019</v>
      </c>
      <c r="E13" s="267">
        <v>141</v>
      </c>
      <c r="F13" s="267">
        <v>30</v>
      </c>
      <c r="G13" s="268"/>
    </row>
    <row r="14" ht="24.75" customHeight="1" spans="1:7">
      <c r="A14" s="264">
        <v>208</v>
      </c>
      <c r="B14" s="265" t="s">
        <v>96</v>
      </c>
      <c r="C14" s="266">
        <f>表9、2021年一般公共预算支出明细表!C566</f>
        <v>49628</v>
      </c>
      <c r="D14" s="267">
        <f t="shared" si="1"/>
        <v>47428</v>
      </c>
      <c r="E14" s="267">
        <v>9463</v>
      </c>
      <c r="F14" s="267">
        <v>2200</v>
      </c>
      <c r="G14" s="268"/>
    </row>
    <row r="15" ht="21" customHeight="1" spans="1:7">
      <c r="A15" s="264">
        <v>210</v>
      </c>
      <c r="B15" s="265" t="s">
        <v>97</v>
      </c>
      <c r="C15" s="266">
        <f>表9、2021年一般公共预算支出明细表!C689</f>
        <v>44364</v>
      </c>
      <c r="D15" s="267">
        <f t="shared" si="1"/>
        <v>43972</v>
      </c>
      <c r="E15" s="267">
        <v>16299</v>
      </c>
      <c r="F15" s="267">
        <v>392</v>
      </c>
      <c r="G15" s="268"/>
    </row>
    <row r="16" ht="21" customHeight="1" spans="1:7">
      <c r="A16" s="264">
        <v>211</v>
      </c>
      <c r="B16" s="265" t="s">
        <v>98</v>
      </c>
      <c r="C16" s="266">
        <f>表9、2021年一般公共预算支出明细表!C761</f>
        <v>7848</v>
      </c>
      <c r="D16" s="267">
        <f t="shared" si="1"/>
        <v>7848</v>
      </c>
      <c r="E16" s="267">
        <v>1597</v>
      </c>
      <c r="F16" s="267">
        <v>0</v>
      </c>
      <c r="G16" s="268"/>
    </row>
    <row r="17" ht="21" customHeight="1" spans="1:7">
      <c r="A17" s="264">
        <v>212</v>
      </c>
      <c r="B17" s="265" t="s">
        <v>99</v>
      </c>
      <c r="C17" s="266">
        <f>表9、2021年一般公共预算支出明细表!C839</f>
        <v>9941</v>
      </c>
      <c r="D17" s="267">
        <f t="shared" si="1"/>
        <v>9941</v>
      </c>
      <c r="E17" s="267">
        <v>35</v>
      </c>
      <c r="F17" s="267">
        <v>0</v>
      </c>
      <c r="G17" s="268"/>
    </row>
    <row r="18" ht="21" customHeight="1" spans="1:7">
      <c r="A18" s="264">
        <v>213</v>
      </c>
      <c r="B18" s="265" t="s">
        <v>100</v>
      </c>
      <c r="C18" s="266">
        <f>表9、2021年一般公共预算支出明细表!C862</f>
        <v>47790</v>
      </c>
      <c r="D18" s="267">
        <f t="shared" si="1"/>
        <v>40242</v>
      </c>
      <c r="E18" s="267">
        <v>20615</v>
      </c>
      <c r="F18" s="267">
        <f>5800+748+1000</f>
        <v>7548</v>
      </c>
      <c r="G18" s="268"/>
    </row>
    <row r="19" ht="21" customHeight="1" spans="1:7">
      <c r="A19" s="264">
        <v>214</v>
      </c>
      <c r="B19" s="265" t="s">
        <v>101</v>
      </c>
      <c r="C19" s="266">
        <f>表9、2021年一般公共预算支出明细表!C974</f>
        <v>3262</v>
      </c>
      <c r="D19" s="267">
        <f t="shared" si="1"/>
        <v>3262</v>
      </c>
      <c r="E19" s="267">
        <v>0</v>
      </c>
      <c r="F19" s="267">
        <v>0</v>
      </c>
      <c r="G19" s="268"/>
    </row>
    <row r="20" ht="21" customHeight="1" spans="1:7">
      <c r="A20" s="264">
        <v>215</v>
      </c>
      <c r="B20" s="265" t="s">
        <v>102</v>
      </c>
      <c r="C20" s="266">
        <f>表9、2021年一般公共预算支出明细表!C1038</f>
        <v>250</v>
      </c>
      <c r="D20" s="267">
        <f t="shared" si="1"/>
        <v>250</v>
      </c>
      <c r="E20" s="267">
        <v>0</v>
      </c>
      <c r="F20" s="267">
        <v>0</v>
      </c>
      <c r="G20" s="268"/>
    </row>
    <row r="21" ht="21" customHeight="1" spans="1:7">
      <c r="A21" s="264">
        <v>216</v>
      </c>
      <c r="B21" s="265" t="s">
        <v>103</v>
      </c>
      <c r="C21" s="266">
        <f>表9、2021年一般公共预算支出明细表!C1105</f>
        <v>310</v>
      </c>
      <c r="D21" s="267">
        <f t="shared" si="1"/>
        <v>310</v>
      </c>
      <c r="E21" s="267">
        <v>57</v>
      </c>
      <c r="F21" s="267">
        <v>0</v>
      </c>
      <c r="G21" s="268"/>
    </row>
    <row r="22" ht="21" customHeight="1" spans="1:7">
      <c r="A22" s="264">
        <v>217</v>
      </c>
      <c r="B22" s="265" t="s">
        <v>104</v>
      </c>
      <c r="C22" s="266">
        <f>表9、2021年一般公共预算支出明细表!C1125</f>
        <v>0</v>
      </c>
      <c r="D22" s="267">
        <f t="shared" si="1"/>
        <v>0</v>
      </c>
      <c r="E22" s="267">
        <v>0</v>
      </c>
      <c r="F22" s="267">
        <v>0</v>
      </c>
      <c r="G22" s="268"/>
    </row>
    <row r="23" ht="21" customHeight="1" spans="1:7">
      <c r="A23" s="264">
        <v>219</v>
      </c>
      <c r="B23" s="265" t="s">
        <v>105</v>
      </c>
      <c r="C23" s="266">
        <f>表9、2021年一般公共预算支出明细表!C1152</f>
        <v>0</v>
      </c>
      <c r="D23" s="267">
        <f t="shared" si="1"/>
        <v>0</v>
      </c>
      <c r="E23" s="267">
        <v>0</v>
      </c>
      <c r="F23" s="267">
        <v>0</v>
      </c>
      <c r="G23" s="268"/>
    </row>
    <row r="24" ht="21" customHeight="1" spans="1:7">
      <c r="A24" s="264">
        <v>220</v>
      </c>
      <c r="B24" s="265" t="s">
        <v>106</v>
      </c>
      <c r="C24" s="266">
        <f>表9、2021年一般公共预算支出明细表!C1162</f>
        <v>3549</v>
      </c>
      <c r="D24" s="267">
        <f t="shared" si="1"/>
        <v>3549</v>
      </c>
      <c r="E24" s="267">
        <v>0</v>
      </c>
      <c r="F24" s="267">
        <v>0</v>
      </c>
      <c r="G24" s="268"/>
    </row>
    <row r="25" ht="30.75" customHeight="1" spans="1:7">
      <c r="A25" s="264">
        <v>221</v>
      </c>
      <c r="B25" s="265" t="s">
        <v>107</v>
      </c>
      <c r="C25" s="266">
        <f>表9、2021年一般公共预算支出明细表!C1207</f>
        <v>6939</v>
      </c>
      <c r="D25" s="267">
        <f t="shared" si="1"/>
        <v>6432</v>
      </c>
      <c r="E25" s="267">
        <v>1067</v>
      </c>
      <c r="F25" s="267">
        <v>507</v>
      </c>
      <c r="G25" s="268"/>
    </row>
    <row r="26" ht="21" customHeight="1" spans="1:7">
      <c r="A26" s="264">
        <v>222</v>
      </c>
      <c r="B26" s="265" t="s">
        <v>108</v>
      </c>
      <c r="C26" s="266">
        <f>表9、2021年一般公共预算支出明细表!C1227</f>
        <v>84</v>
      </c>
      <c r="D26" s="267">
        <f t="shared" si="1"/>
        <v>84</v>
      </c>
      <c r="E26" s="267">
        <v>84</v>
      </c>
      <c r="F26" s="267">
        <v>0</v>
      </c>
      <c r="G26" s="268"/>
    </row>
    <row r="27" ht="21" customHeight="1" spans="1:7">
      <c r="A27" s="264">
        <v>224</v>
      </c>
      <c r="B27" s="265" t="s">
        <v>109</v>
      </c>
      <c r="C27" s="266">
        <f>表9、2021年一般公共预算支出明细表!C1281</f>
        <v>3186</v>
      </c>
      <c r="D27" s="267">
        <f t="shared" si="1"/>
        <v>2611</v>
      </c>
      <c r="E27" s="267">
        <v>0</v>
      </c>
      <c r="F27" s="267">
        <v>575</v>
      </c>
      <c r="G27" s="268"/>
    </row>
    <row r="28" ht="21" customHeight="1" spans="1:7">
      <c r="A28" s="264">
        <v>227</v>
      </c>
      <c r="B28" s="265" t="s">
        <v>110</v>
      </c>
      <c r="C28" s="266">
        <f>表9、2021年一般公共预算支出明细表!C1338</f>
        <v>1000</v>
      </c>
      <c r="D28" s="267">
        <f t="shared" si="1"/>
        <v>1000</v>
      </c>
      <c r="E28" s="267">
        <v>0</v>
      </c>
      <c r="F28" s="267">
        <v>0</v>
      </c>
      <c r="G28" s="268"/>
    </row>
    <row r="29" ht="21" customHeight="1" spans="1:7">
      <c r="A29" s="264">
        <v>229</v>
      </c>
      <c r="B29" s="265" t="s">
        <v>111</v>
      </c>
      <c r="C29" s="266">
        <f>表9、2021年一般公共预算支出明细表!C1339</f>
        <v>0</v>
      </c>
      <c r="D29" s="267">
        <f t="shared" si="1"/>
        <v>0</v>
      </c>
      <c r="E29" s="267">
        <v>0</v>
      </c>
      <c r="F29" s="267">
        <v>0</v>
      </c>
      <c r="G29" s="268"/>
    </row>
    <row r="30" ht="21" customHeight="1" spans="1:7">
      <c r="A30" s="264">
        <v>230</v>
      </c>
      <c r="B30" s="265" t="s">
        <v>112</v>
      </c>
      <c r="C30" s="266">
        <f>表9、2021年一般公共预算支出明细表!C1343</f>
        <v>5215</v>
      </c>
      <c r="D30" s="267">
        <f t="shared" si="1"/>
        <v>5215</v>
      </c>
      <c r="E30" s="267">
        <v>0</v>
      </c>
      <c r="F30" s="267">
        <v>0</v>
      </c>
      <c r="G30" s="268" t="s">
        <v>113</v>
      </c>
    </row>
    <row r="31" ht="21" customHeight="1" spans="1:7">
      <c r="A31" s="264">
        <v>231</v>
      </c>
      <c r="B31" s="265" t="s">
        <v>114</v>
      </c>
      <c r="C31" s="266">
        <f>表9、2021年一般公共预算支出明细表!C1462</f>
        <v>0</v>
      </c>
      <c r="D31" s="267">
        <f t="shared" si="1"/>
        <v>0</v>
      </c>
      <c r="E31" s="267">
        <v>0</v>
      </c>
      <c r="F31" s="267">
        <v>0</v>
      </c>
      <c r="G31" s="268"/>
    </row>
    <row r="32" ht="21" customHeight="1" spans="1:7">
      <c r="A32" s="264">
        <v>232</v>
      </c>
      <c r="B32" s="265" t="s">
        <v>115</v>
      </c>
      <c r="C32" s="266">
        <f>表9、2021年一般公共预算支出明细表!C1470</f>
        <v>6600</v>
      </c>
      <c r="D32" s="267">
        <f t="shared" si="1"/>
        <v>6600</v>
      </c>
      <c r="E32" s="267">
        <v>0</v>
      </c>
      <c r="F32" s="267">
        <v>0</v>
      </c>
      <c r="G32" s="268"/>
    </row>
    <row r="33" ht="21" customHeight="1" spans="1:7">
      <c r="A33" s="264">
        <v>233</v>
      </c>
      <c r="B33" s="265" t="s">
        <v>116</v>
      </c>
      <c r="C33" s="267">
        <f>表9、2021年一般公共预算支出明细表!C1478</f>
        <v>0</v>
      </c>
      <c r="D33" s="267">
        <f t="shared" si="1"/>
        <v>0</v>
      </c>
      <c r="E33" s="267">
        <v>0</v>
      </c>
      <c r="F33" s="267">
        <v>0</v>
      </c>
      <c r="G33" s="268"/>
    </row>
  </sheetData>
  <mergeCells count="7">
    <mergeCell ref="A2:G2"/>
    <mergeCell ref="A3:B3"/>
    <mergeCell ref="C4:F4"/>
    <mergeCell ref="A6:B6"/>
    <mergeCell ref="A4:A5"/>
    <mergeCell ref="B4:B5"/>
    <mergeCell ref="G4:G5"/>
  </mergeCells>
  <pageMargins left="0.31496062992126" right="0.31496062992126" top="0.748031496062992" bottom="0.748031496062992" header="0.31496062992126" footer="0.31496062992126"/>
  <pageSetup paperSize="9" scale="90" orientation="portrait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K14" sqref="K14"/>
    </sheetView>
  </sheetViews>
  <sheetFormatPr defaultColWidth="9" defaultRowHeight="14.25" outlineLevelCol="5"/>
  <cols>
    <col min="1" max="1" width="9.375" style="243" customWidth="1"/>
    <col min="2" max="2" width="24.375" style="246" customWidth="1"/>
    <col min="3" max="3" width="13.25" style="247" customWidth="1"/>
    <col min="4" max="4" width="15.25" style="246" customWidth="1"/>
    <col min="5" max="5" width="14.375" style="246" customWidth="1"/>
    <col min="6" max="6" width="14.75" style="246" customWidth="1"/>
    <col min="7" max="234" width="9" style="246"/>
    <col min="235" max="235" width="5.375" style="246" customWidth="1"/>
    <col min="236" max="236" width="18.875" style="246" customWidth="1"/>
    <col min="237" max="237" width="10.625" style="246" customWidth="1"/>
    <col min="238" max="238" width="9.75" style="246" customWidth="1"/>
    <col min="239" max="241" width="10.25" style="246" customWidth="1"/>
    <col min="242" max="242" width="10.625" style="246" customWidth="1"/>
    <col min="243" max="243" width="7.75" style="246" customWidth="1"/>
    <col min="244" max="244" width="11.125" style="246" customWidth="1"/>
    <col min="245" max="250" width="9" style="246" customWidth="1"/>
    <col min="251" max="251" width="4.625" style="246" customWidth="1"/>
    <col min="252" max="252" width="15.625" style="246" customWidth="1"/>
    <col min="253" max="253" width="11.625" style="246" customWidth="1"/>
    <col min="254" max="490" width="9" style="246"/>
    <col min="491" max="491" width="5.375" style="246" customWidth="1"/>
    <col min="492" max="492" width="18.875" style="246" customWidth="1"/>
    <col min="493" max="493" width="10.625" style="246" customWidth="1"/>
    <col min="494" max="494" width="9.75" style="246" customWidth="1"/>
    <col min="495" max="497" width="10.25" style="246" customWidth="1"/>
    <col min="498" max="498" width="10.625" style="246" customWidth="1"/>
    <col min="499" max="499" width="7.75" style="246" customWidth="1"/>
    <col min="500" max="500" width="11.125" style="246" customWidth="1"/>
    <col min="501" max="506" width="9" style="246" customWidth="1"/>
    <col min="507" max="507" width="4.625" style="246" customWidth="1"/>
    <col min="508" max="508" width="15.625" style="246" customWidth="1"/>
    <col min="509" max="509" width="11.625" style="246" customWidth="1"/>
    <col min="510" max="746" width="9" style="246"/>
    <col min="747" max="747" width="5.375" style="246" customWidth="1"/>
    <col min="748" max="748" width="18.875" style="246" customWidth="1"/>
    <col min="749" max="749" width="10.625" style="246" customWidth="1"/>
    <col min="750" max="750" width="9.75" style="246" customWidth="1"/>
    <col min="751" max="753" width="10.25" style="246" customWidth="1"/>
    <col min="754" max="754" width="10.625" style="246" customWidth="1"/>
    <col min="755" max="755" width="7.75" style="246" customWidth="1"/>
    <col min="756" max="756" width="11.125" style="246" customWidth="1"/>
    <col min="757" max="762" width="9" style="246" customWidth="1"/>
    <col min="763" max="763" width="4.625" style="246" customWidth="1"/>
    <col min="764" max="764" width="15.625" style="246" customWidth="1"/>
    <col min="765" max="765" width="11.625" style="246" customWidth="1"/>
    <col min="766" max="1002" width="9" style="246"/>
    <col min="1003" max="1003" width="5.375" style="246" customWidth="1"/>
    <col min="1004" max="1004" width="18.875" style="246" customWidth="1"/>
    <col min="1005" max="1005" width="10.625" style="246" customWidth="1"/>
    <col min="1006" max="1006" width="9.75" style="246" customWidth="1"/>
    <col min="1007" max="1009" width="10.25" style="246" customWidth="1"/>
    <col min="1010" max="1010" width="10.625" style="246" customWidth="1"/>
    <col min="1011" max="1011" width="7.75" style="246" customWidth="1"/>
    <col min="1012" max="1012" width="11.125" style="246" customWidth="1"/>
    <col min="1013" max="1018" width="9" style="246" customWidth="1"/>
    <col min="1019" max="1019" width="4.625" style="246" customWidth="1"/>
    <col min="1020" max="1020" width="15.625" style="246" customWidth="1"/>
    <col min="1021" max="1021" width="11.625" style="246" customWidth="1"/>
    <col min="1022" max="1258" width="9" style="246"/>
    <col min="1259" max="1259" width="5.375" style="246" customWidth="1"/>
    <col min="1260" max="1260" width="18.875" style="246" customWidth="1"/>
    <col min="1261" max="1261" width="10.625" style="246" customWidth="1"/>
    <col min="1262" max="1262" width="9.75" style="246" customWidth="1"/>
    <col min="1263" max="1265" width="10.25" style="246" customWidth="1"/>
    <col min="1266" max="1266" width="10.625" style="246" customWidth="1"/>
    <col min="1267" max="1267" width="7.75" style="246" customWidth="1"/>
    <col min="1268" max="1268" width="11.125" style="246" customWidth="1"/>
    <col min="1269" max="1274" width="9" style="246" customWidth="1"/>
    <col min="1275" max="1275" width="4.625" style="246" customWidth="1"/>
    <col min="1276" max="1276" width="15.625" style="246" customWidth="1"/>
    <col min="1277" max="1277" width="11.625" style="246" customWidth="1"/>
    <col min="1278" max="1514" width="9" style="246"/>
    <col min="1515" max="1515" width="5.375" style="246" customWidth="1"/>
    <col min="1516" max="1516" width="18.875" style="246" customWidth="1"/>
    <col min="1517" max="1517" width="10.625" style="246" customWidth="1"/>
    <col min="1518" max="1518" width="9.75" style="246" customWidth="1"/>
    <col min="1519" max="1521" width="10.25" style="246" customWidth="1"/>
    <col min="1522" max="1522" width="10.625" style="246" customWidth="1"/>
    <col min="1523" max="1523" width="7.75" style="246" customWidth="1"/>
    <col min="1524" max="1524" width="11.125" style="246" customWidth="1"/>
    <col min="1525" max="1530" width="9" style="246" customWidth="1"/>
    <col min="1531" max="1531" width="4.625" style="246" customWidth="1"/>
    <col min="1532" max="1532" width="15.625" style="246" customWidth="1"/>
    <col min="1533" max="1533" width="11.625" style="246" customWidth="1"/>
    <col min="1534" max="1770" width="9" style="246"/>
    <col min="1771" max="1771" width="5.375" style="246" customWidth="1"/>
    <col min="1772" max="1772" width="18.875" style="246" customWidth="1"/>
    <col min="1773" max="1773" width="10.625" style="246" customWidth="1"/>
    <col min="1774" max="1774" width="9.75" style="246" customWidth="1"/>
    <col min="1775" max="1777" width="10.25" style="246" customWidth="1"/>
    <col min="1778" max="1778" width="10.625" style="246" customWidth="1"/>
    <col min="1779" max="1779" width="7.75" style="246" customWidth="1"/>
    <col min="1780" max="1780" width="11.125" style="246" customWidth="1"/>
    <col min="1781" max="1786" width="9" style="246" customWidth="1"/>
    <col min="1787" max="1787" width="4.625" style="246" customWidth="1"/>
    <col min="1788" max="1788" width="15.625" style="246" customWidth="1"/>
    <col min="1789" max="1789" width="11.625" style="246" customWidth="1"/>
    <col min="1790" max="2026" width="9" style="246"/>
    <col min="2027" max="2027" width="5.375" style="246" customWidth="1"/>
    <col min="2028" max="2028" width="18.875" style="246" customWidth="1"/>
    <col min="2029" max="2029" width="10.625" style="246" customWidth="1"/>
    <col min="2030" max="2030" width="9.75" style="246" customWidth="1"/>
    <col min="2031" max="2033" width="10.25" style="246" customWidth="1"/>
    <col min="2034" max="2034" width="10.625" style="246" customWidth="1"/>
    <col min="2035" max="2035" width="7.75" style="246" customWidth="1"/>
    <col min="2036" max="2036" width="11.125" style="246" customWidth="1"/>
    <col min="2037" max="2042" width="9" style="246" customWidth="1"/>
    <col min="2043" max="2043" width="4.625" style="246" customWidth="1"/>
    <col min="2044" max="2044" width="15.625" style="246" customWidth="1"/>
    <col min="2045" max="2045" width="11.625" style="246" customWidth="1"/>
    <col min="2046" max="2282" width="9" style="246"/>
    <col min="2283" max="2283" width="5.375" style="246" customWidth="1"/>
    <col min="2284" max="2284" width="18.875" style="246" customWidth="1"/>
    <col min="2285" max="2285" width="10.625" style="246" customWidth="1"/>
    <col min="2286" max="2286" width="9.75" style="246" customWidth="1"/>
    <col min="2287" max="2289" width="10.25" style="246" customWidth="1"/>
    <col min="2290" max="2290" width="10.625" style="246" customWidth="1"/>
    <col min="2291" max="2291" width="7.75" style="246" customWidth="1"/>
    <col min="2292" max="2292" width="11.125" style="246" customWidth="1"/>
    <col min="2293" max="2298" width="9" style="246" customWidth="1"/>
    <col min="2299" max="2299" width="4.625" style="246" customWidth="1"/>
    <col min="2300" max="2300" width="15.625" style="246" customWidth="1"/>
    <col min="2301" max="2301" width="11.625" style="246" customWidth="1"/>
    <col min="2302" max="2538" width="9" style="246"/>
    <col min="2539" max="2539" width="5.375" style="246" customWidth="1"/>
    <col min="2540" max="2540" width="18.875" style="246" customWidth="1"/>
    <col min="2541" max="2541" width="10.625" style="246" customWidth="1"/>
    <col min="2542" max="2542" width="9.75" style="246" customWidth="1"/>
    <col min="2543" max="2545" width="10.25" style="246" customWidth="1"/>
    <col min="2546" max="2546" width="10.625" style="246" customWidth="1"/>
    <col min="2547" max="2547" width="7.75" style="246" customWidth="1"/>
    <col min="2548" max="2548" width="11.125" style="246" customWidth="1"/>
    <col min="2549" max="2554" width="9" style="246" customWidth="1"/>
    <col min="2555" max="2555" width="4.625" style="246" customWidth="1"/>
    <col min="2556" max="2556" width="15.625" style="246" customWidth="1"/>
    <col min="2557" max="2557" width="11.625" style="246" customWidth="1"/>
    <col min="2558" max="2794" width="9" style="246"/>
    <col min="2795" max="2795" width="5.375" style="246" customWidth="1"/>
    <col min="2796" max="2796" width="18.875" style="246" customWidth="1"/>
    <col min="2797" max="2797" width="10.625" style="246" customWidth="1"/>
    <col min="2798" max="2798" width="9.75" style="246" customWidth="1"/>
    <col min="2799" max="2801" width="10.25" style="246" customWidth="1"/>
    <col min="2802" max="2802" width="10.625" style="246" customWidth="1"/>
    <col min="2803" max="2803" width="7.75" style="246" customWidth="1"/>
    <col min="2804" max="2804" width="11.125" style="246" customWidth="1"/>
    <col min="2805" max="2810" width="9" style="246" customWidth="1"/>
    <col min="2811" max="2811" width="4.625" style="246" customWidth="1"/>
    <col min="2812" max="2812" width="15.625" style="246" customWidth="1"/>
    <col min="2813" max="2813" width="11.625" style="246" customWidth="1"/>
    <col min="2814" max="3050" width="9" style="246"/>
    <col min="3051" max="3051" width="5.375" style="246" customWidth="1"/>
    <col min="3052" max="3052" width="18.875" style="246" customWidth="1"/>
    <col min="3053" max="3053" width="10.625" style="246" customWidth="1"/>
    <col min="3054" max="3054" width="9.75" style="246" customWidth="1"/>
    <col min="3055" max="3057" width="10.25" style="246" customWidth="1"/>
    <col min="3058" max="3058" width="10.625" style="246" customWidth="1"/>
    <col min="3059" max="3059" width="7.75" style="246" customWidth="1"/>
    <col min="3060" max="3060" width="11.125" style="246" customWidth="1"/>
    <col min="3061" max="3066" width="9" style="246" customWidth="1"/>
    <col min="3067" max="3067" width="4.625" style="246" customWidth="1"/>
    <col min="3068" max="3068" width="15.625" style="246" customWidth="1"/>
    <col min="3069" max="3069" width="11.625" style="246" customWidth="1"/>
    <col min="3070" max="3306" width="9" style="246"/>
    <col min="3307" max="3307" width="5.375" style="246" customWidth="1"/>
    <col min="3308" max="3308" width="18.875" style="246" customWidth="1"/>
    <col min="3309" max="3309" width="10.625" style="246" customWidth="1"/>
    <col min="3310" max="3310" width="9.75" style="246" customWidth="1"/>
    <col min="3311" max="3313" width="10.25" style="246" customWidth="1"/>
    <col min="3314" max="3314" width="10.625" style="246" customWidth="1"/>
    <col min="3315" max="3315" width="7.75" style="246" customWidth="1"/>
    <col min="3316" max="3316" width="11.125" style="246" customWidth="1"/>
    <col min="3317" max="3322" width="9" style="246" customWidth="1"/>
    <col min="3323" max="3323" width="4.625" style="246" customWidth="1"/>
    <col min="3324" max="3324" width="15.625" style="246" customWidth="1"/>
    <col min="3325" max="3325" width="11.625" style="246" customWidth="1"/>
    <col min="3326" max="3562" width="9" style="246"/>
    <col min="3563" max="3563" width="5.375" style="246" customWidth="1"/>
    <col min="3564" max="3564" width="18.875" style="246" customWidth="1"/>
    <col min="3565" max="3565" width="10.625" style="246" customWidth="1"/>
    <col min="3566" max="3566" width="9.75" style="246" customWidth="1"/>
    <col min="3567" max="3569" width="10.25" style="246" customWidth="1"/>
    <col min="3570" max="3570" width="10.625" style="246" customWidth="1"/>
    <col min="3571" max="3571" width="7.75" style="246" customWidth="1"/>
    <col min="3572" max="3572" width="11.125" style="246" customWidth="1"/>
    <col min="3573" max="3578" width="9" style="246" customWidth="1"/>
    <col min="3579" max="3579" width="4.625" style="246" customWidth="1"/>
    <col min="3580" max="3580" width="15.625" style="246" customWidth="1"/>
    <col min="3581" max="3581" width="11.625" style="246" customWidth="1"/>
    <col min="3582" max="3818" width="9" style="246"/>
    <col min="3819" max="3819" width="5.375" style="246" customWidth="1"/>
    <col min="3820" max="3820" width="18.875" style="246" customWidth="1"/>
    <col min="3821" max="3821" width="10.625" style="246" customWidth="1"/>
    <col min="3822" max="3822" width="9.75" style="246" customWidth="1"/>
    <col min="3823" max="3825" width="10.25" style="246" customWidth="1"/>
    <col min="3826" max="3826" width="10.625" style="246" customWidth="1"/>
    <col min="3827" max="3827" width="7.75" style="246" customWidth="1"/>
    <col min="3828" max="3828" width="11.125" style="246" customWidth="1"/>
    <col min="3829" max="3834" width="9" style="246" customWidth="1"/>
    <col min="3835" max="3835" width="4.625" style="246" customWidth="1"/>
    <col min="3836" max="3836" width="15.625" style="246" customWidth="1"/>
    <col min="3837" max="3837" width="11.625" style="246" customWidth="1"/>
    <col min="3838" max="4074" width="9" style="246"/>
    <col min="4075" max="4075" width="5.375" style="246" customWidth="1"/>
    <col min="4076" max="4076" width="18.875" style="246" customWidth="1"/>
    <col min="4077" max="4077" width="10.625" style="246" customWidth="1"/>
    <col min="4078" max="4078" width="9.75" style="246" customWidth="1"/>
    <col min="4079" max="4081" width="10.25" style="246" customWidth="1"/>
    <col min="4082" max="4082" width="10.625" style="246" customWidth="1"/>
    <col min="4083" max="4083" width="7.75" style="246" customWidth="1"/>
    <col min="4084" max="4084" width="11.125" style="246" customWidth="1"/>
    <col min="4085" max="4090" width="9" style="246" customWidth="1"/>
    <col min="4091" max="4091" width="4.625" style="246" customWidth="1"/>
    <col min="4092" max="4092" width="15.625" style="246" customWidth="1"/>
    <col min="4093" max="4093" width="11.625" style="246" customWidth="1"/>
    <col min="4094" max="4330" width="9" style="246"/>
    <col min="4331" max="4331" width="5.375" style="246" customWidth="1"/>
    <col min="4332" max="4332" width="18.875" style="246" customWidth="1"/>
    <col min="4333" max="4333" width="10.625" style="246" customWidth="1"/>
    <col min="4334" max="4334" width="9.75" style="246" customWidth="1"/>
    <col min="4335" max="4337" width="10.25" style="246" customWidth="1"/>
    <col min="4338" max="4338" width="10.625" style="246" customWidth="1"/>
    <col min="4339" max="4339" width="7.75" style="246" customWidth="1"/>
    <col min="4340" max="4340" width="11.125" style="246" customWidth="1"/>
    <col min="4341" max="4346" width="9" style="246" customWidth="1"/>
    <col min="4347" max="4347" width="4.625" style="246" customWidth="1"/>
    <col min="4348" max="4348" width="15.625" style="246" customWidth="1"/>
    <col min="4349" max="4349" width="11.625" style="246" customWidth="1"/>
    <col min="4350" max="4586" width="9" style="246"/>
    <col min="4587" max="4587" width="5.375" style="246" customWidth="1"/>
    <col min="4588" max="4588" width="18.875" style="246" customWidth="1"/>
    <col min="4589" max="4589" width="10.625" style="246" customWidth="1"/>
    <col min="4590" max="4590" width="9.75" style="246" customWidth="1"/>
    <col min="4591" max="4593" width="10.25" style="246" customWidth="1"/>
    <col min="4594" max="4594" width="10.625" style="246" customWidth="1"/>
    <col min="4595" max="4595" width="7.75" style="246" customWidth="1"/>
    <col min="4596" max="4596" width="11.125" style="246" customWidth="1"/>
    <col min="4597" max="4602" width="9" style="246" customWidth="1"/>
    <col min="4603" max="4603" width="4.625" style="246" customWidth="1"/>
    <col min="4604" max="4604" width="15.625" style="246" customWidth="1"/>
    <col min="4605" max="4605" width="11.625" style="246" customWidth="1"/>
    <col min="4606" max="4842" width="9" style="246"/>
    <col min="4843" max="4843" width="5.375" style="246" customWidth="1"/>
    <col min="4844" max="4844" width="18.875" style="246" customWidth="1"/>
    <col min="4845" max="4845" width="10.625" style="246" customWidth="1"/>
    <col min="4846" max="4846" width="9.75" style="246" customWidth="1"/>
    <col min="4847" max="4849" width="10.25" style="246" customWidth="1"/>
    <col min="4850" max="4850" width="10.625" style="246" customWidth="1"/>
    <col min="4851" max="4851" width="7.75" style="246" customWidth="1"/>
    <col min="4852" max="4852" width="11.125" style="246" customWidth="1"/>
    <col min="4853" max="4858" width="9" style="246" customWidth="1"/>
    <col min="4859" max="4859" width="4.625" style="246" customWidth="1"/>
    <col min="4860" max="4860" width="15.625" style="246" customWidth="1"/>
    <col min="4861" max="4861" width="11.625" style="246" customWidth="1"/>
    <col min="4862" max="5098" width="9" style="246"/>
    <col min="5099" max="5099" width="5.375" style="246" customWidth="1"/>
    <col min="5100" max="5100" width="18.875" style="246" customWidth="1"/>
    <col min="5101" max="5101" width="10.625" style="246" customWidth="1"/>
    <col min="5102" max="5102" width="9.75" style="246" customWidth="1"/>
    <col min="5103" max="5105" width="10.25" style="246" customWidth="1"/>
    <col min="5106" max="5106" width="10.625" style="246" customWidth="1"/>
    <col min="5107" max="5107" width="7.75" style="246" customWidth="1"/>
    <col min="5108" max="5108" width="11.125" style="246" customWidth="1"/>
    <col min="5109" max="5114" width="9" style="246" customWidth="1"/>
    <col min="5115" max="5115" width="4.625" style="246" customWidth="1"/>
    <col min="5116" max="5116" width="15.625" style="246" customWidth="1"/>
    <col min="5117" max="5117" width="11.625" style="246" customWidth="1"/>
    <col min="5118" max="5354" width="9" style="246"/>
    <col min="5355" max="5355" width="5.375" style="246" customWidth="1"/>
    <col min="5356" max="5356" width="18.875" style="246" customWidth="1"/>
    <col min="5357" max="5357" width="10.625" style="246" customWidth="1"/>
    <col min="5358" max="5358" width="9.75" style="246" customWidth="1"/>
    <col min="5359" max="5361" width="10.25" style="246" customWidth="1"/>
    <col min="5362" max="5362" width="10.625" style="246" customWidth="1"/>
    <col min="5363" max="5363" width="7.75" style="246" customWidth="1"/>
    <col min="5364" max="5364" width="11.125" style="246" customWidth="1"/>
    <col min="5365" max="5370" width="9" style="246" customWidth="1"/>
    <col min="5371" max="5371" width="4.625" style="246" customWidth="1"/>
    <col min="5372" max="5372" width="15.625" style="246" customWidth="1"/>
    <col min="5373" max="5373" width="11.625" style="246" customWidth="1"/>
    <col min="5374" max="5610" width="9" style="246"/>
    <col min="5611" max="5611" width="5.375" style="246" customWidth="1"/>
    <col min="5612" max="5612" width="18.875" style="246" customWidth="1"/>
    <col min="5613" max="5613" width="10.625" style="246" customWidth="1"/>
    <col min="5614" max="5614" width="9.75" style="246" customWidth="1"/>
    <col min="5615" max="5617" width="10.25" style="246" customWidth="1"/>
    <col min="5618" max="5618" width="10.625" style="246" customWidth="1"/>
    <col min="5619" max="5619" width="7.75" style="246" customWidth="1"/>
    <col min="5620" max="5620" width="11.125" style="246" customWidth="1"/>
    <col min="5621" max="5626" width="9" style="246" customWidth="1"/>
    <col min="5627" max="5627" width="4.625" style="246" customWidth="1"/>
    <col min="5628" max="5628" width="15.625" style="246" customWidth="1"/>
    <col min="5629" max="5629" width="11.625" style="246" customWidth="1"/>
    <col min="5630" max="5866" width="9" style="246"/>
    <col min="5867" max="5867" width="5.375" style="246" customWidth="1"/>
    <col min="5868" max="5868" width="18.875" style="246" customWidth="1"/>
    <col min="5869" max="5869" width="10.625" style="246" customWidth="1"/>
    <col min="5870" max="5870" width="9.75" style="246" customWidth="1"/>
    <col min="5871" max="5873" width="10.25" style="246" customWidth="1"/>
    <col min="5874" max="5874" width="10.625" style="246" customWidth="1"/>
    <col min="5875" max="5875" width="7.75" style="246" customWidth="1"/>
    <col min="5876" max="5876" width="11.125" style="246" customWidth="1"/>
    <col min="5877" max="5882" width="9" style="246" customWidth="1"/>
    <col min="5883" max="5883" width="4.625" style="246" customWidth="1"/>
    <col min="5884" max="5884" width="15.625" style="246" customWidth="1"/>
    <col min="5885" max="5885" width="11.625" style="246" customWidth="1"/>
    <col min="5886" max="6122" width="9" style="246"/>
    <col min="6123" max="6123" width="5.375" style="246" customWidth="1"/>
    <col min="6124" max="6124" width="18.875" style="246" customWidth="1"/>
    <col min="6125" max="6125" width="10.625" style="246" customWidth="1"/>
    <col min="6126" max="6126" width="9.75" style="246" customWidth="1"/>
    <col min="6127" max="6129" width="10.25" style="246" customWidth="1"/>
    <col min="6130" max="6130" width="10.625" style="246" customWidth="1"/>
    <col min="6131" max="6131" width="7.75" style="246" customWidth="1"/>
    <col min="6132" max="6132" width="11.125" style="246" customWidth="1"/>
    <col min="6133" max="6138" width="9" style="246" customWidth="1"/>
    <col min="6139" max="6139" width="4.625" style="246" customWidth="1"/>
    <col min="6140" max="6140" width="15.625" style="246" customWidth="1"/>
    <col min="6141" max="6141" width="11.625" style="246" customWidth="1"/>
    <col min="6142" max="6378" width="9" style="246"/>
    <col min="6379" max="6379" width="5.375" style="246" customWidth="1"/>
    <col min="6380" max="6380" width="18.875" style="246" customWidth="1"/>
    <col min="6381" max="6381" width="10.625" style="246" customWidth="1"/>
    <col min="6382" max="6382" width="9.75" style="246" customWidth="1"/>
    <col min="6383" max="6385" width="10.25" style="246" customWidth="1"/>
    <col min="6386" max="6386" width="10.625" style="246" customWidth="1"/>
    <col min="6387" max="6387" width="7.75" style="246" customWidth="1"/>
    <col min="6388" max="6388" width="11.125" style="246" customWidth="1"/>
    <col min="6389" max="6394" width="9" style="246" customWidth="1"/>
    <col min="6395" max="6395" width="4.625" style="246" customWidth="1"/>
    <col min="6396" max="6396" width="15.625" style="246" customWidth="1"/>
    <col min="6397" max="6397" width="11.625" style="246" customWidth="1"/>
    <col min="6398" max="6634" width="9" style="246"/>
    <col min="6635" max="6635" width="5.375" style="246" customWidth="1"/>
    <col min="6636" max="6636" width="18.875" style="246" customWidth="1"/>
    <col min="6637" max="6637" width="10.625" style="246" customWidth="1"/>
    <col min="6638" max="6638" width="9.75" style="246" customWidth="1"/>
    <col min="6639" max="6641" width="10.25" style="246" customWidth="1"/>
    <col min="6642" max="6642" width="10.625" style="246" customWidth="1"/>
    <col min="6643" max="6643" width="7.75" style="246" customWidth="1"/>
    <col min="6644" max="6644" width="11.125" style="246" customWidth="1"/>
    <col min="6645" max="6650" width="9" style="246" customWidth="1"/>
    <col min="6651" max="6651" width="4.625" style="246" customWidth="1"/>
    <col min="6652" max="6652" width="15.625" style="246" customWidth="1"/>
    <col min="6653" max="6653" width="11.625" style="246" customWidth="1"/>
    <col min="6654" max="6890" width="9" style="246"/>
    <col min="6891" max="6891" width="5.375" style="246" customWidth="1"/>
    <col min="6892" max="6892" width="18.875" style="246" customWidth="1"/>
    <col min="6893" max="6893" width="10.625" style="246" customWidth="1"/>
    <col min="6894" max="6894" width="9.75" style="246" customWidth="1"/>
    <col min="6895" max="6897" width="10.25" style="246" customWidth="1"/>
    <col min="6898" max="6898" width="10.625" style="246" customWidth="1"/>
    <col min="6899" max="6899" width="7.75" style="246" customWidth="1"/>
    <col min="6900" max="6900" width="11.125" style="246" customWidth="1"/>
    <col min="6901" max="6906" width="9" style="246" customWidth="1"/>
    <col min="6907" max="6907" width="4.625" style="246" customWidth="1"/>
    <col min="6908" max="6908" width="15.625" style="246" customWidth="1"/>
    <col min="6909" max="6909" width="11.625" style="246" customWidth="1"/>
    <col min="6910" max="7146" width="9" style="246"/>
    <col min="7147" max="7147" width="5.375" style="246" customWidth="1"/>
    <col min="7148" max="7148" width="18.875" style="246" customWidth="1"/>
    <col min="7149" max="7149" width="10.625" style="246" customWidth="1"/>
    <col min="7150" max="7150" width="9.75" style="246" customWidth="1"/>
    <col min="7151" max="7153" width="10.25" style="246" customWidth="1"/>
    <col min="7154" max="7154" width="10.625" style="246" customWidth="1"/>
    <col min="7155" max="7155" width="7.75" style="246" customWidth="1"/>
    <col min="7156" max="7156" width="11.125" style="246" customWidth="1"/>
    <col min="7157" max="7162" width="9" style="246" customWidth="1"/>
    <col min="7163" max="7163" width="4.625" style="246" customWidth="1"/>
    <col min="7164" max="7164" width="15.625" style="246" customWidth="1"/>
    <col min="7165" max="7165" width="11.625" style="246" customWidth="1"/>
    <col min="7166" max="7402" width="9" style="246"/>
    <col min="7403" max="7403" width="5.375" style="246" customWidth="1"/>
    <col min="7404" max="7404" width="18.875" style="246" customWidth="1"/>
    <col min="7405" max="7405" width="10.625" style="246" customWidth="1"/>
    <col min="7406" max="7406" width="9.75" style="246" customWidth="1"/>
    <col min="7407" max="7409" width="10.25" style="246" customWidth="1"/>
    <col min="7410" max="7410" width="10.625" style="246" customWidth="1"/>
    <col min="7411" max="7411" width="7.75" style="246" customWidth="1"/>
    <col min="7412" max="7412" width="11.125" style="246" customWidth="1"/>
    <col min="7413" max="7418" width="9" style="246" customWidth="1"/>
    <col min="7419" max="7419" width="4.625" style="246" customWidth="1"/>
    <col min="7420" max="7420" width="15.625" style="246" customWidth="1"/>
    <col min="7421" max="7421" width="11.625" style="246" customWidth="1"/>
    <col min="7422" max="7658" width="9" style="246"/>
    <col min="7659" max="7659" width="5.375" style="246" customWidth="1"/>
    <col min="7660" max="7660" width="18.875" style="246" customWidth="1"/>
    <col min="7661" max="7661" width="10.625" style="246" customWidth="1"/>
    <col min="7662" max="7662" width="9.75" style="246" customWidth="1"/>
    <col min="7663" max="7665" width="10.25" style="246" customWidth="1"/>
    <col min="7666" max="7666" width="10.625" style="246" customWidth="1"/>
    <col min="7667" max="7667" width="7.75" style="246" customWidth="1"/>
    <col min="7668" max="7668" width="11.125" style="246" customWidth="1"/>
    <col min="7669" max="7674" width="9" style="246" customWidth="1"/>
    <col min="7675" max="7675" width="4.625" style="246" customWidth="1"/>
    <col min="7676" max="7676" width="15.625" style="246" customWidth="1"/>
    <col min="7677" max="7677" width="11.625" style="246" customWidth="1"/>
    <col min="7678" max="7914" width="9" style="246"/>
    <col min="7915" max="7915" width="5.375" style="246" customWidth="1"/>
    <col min="7916" max="7916" width="18.875" style="246" customWidth="1"/>
    <col min="7917" max="7917" width="10.625" style="246" customWidth="1"/>
    <col min="7918" max="7918" width="9.75" style="246" customWidth="1"/>
    <col min="7919" max="7921" width="10.25" style="246" customWidth="1"/>
    <col min="7922" max="7922" width="10.625" style="246" customWidth="1"/>
    <col min="7923" max="7923" width="7.75" style="246" customWidth="1"/>
    <col min="7924" max="7924" width="11.125" style="246" customWidth="1"/>
    <col min="7925" max="7930" width="9" style="246" customWidth="1"/>
    <col min="7931" max="7931" width="4.625" style="246" customWidth="1"/>
    <col min="7932" max="7932" width="15.625" style="246" customWidth="1"/>
    <col min="7933" max="7933" width="11.625" style="246" customWidth="1"/>
    <col min="7934" max="8170" width="9" style="246"/>
    <col min="8171" max="8171" width="5.375" style="246" customWidth="1"/>
    <col min="8172" max="8172" width="18.875" style="246" customWidth="1"/>
    <col min="8173" max="8173" width="10.625" style="246" customWidth="1"/>
    <col min="8174" max="8174" width="9.75" style="246" customWidth="1"/>
    <col min="8175" max="8177" width="10.25" style="246" customWidth="1"/>
    <col min="8178" max="8178" width="10.625" style="246" customWidth="1"/>
    <col min="8179" max="8179" width="7.75" style="246" customWidth="1"/>
    <col min="8180" max="8180" width="11.125" style="246" customWidth="1"/>
    <col min="8181" max="8186" width="9" style="246" customWidth="1"/>
    <col min="8187" max="8187" width="4.625" style="246" customWidth="1"/>
    <col min="8188" max="8188" width="15.625" style="246" customWidth="1"/>
    <col min="8189" max="8189" width="11.625" style="246" customWidth="1"/>
    <col min="8190" max="8426" width="9" style="246"/>
    <col min="8427" max="8427" width="5.375" style="246" customWidth="1"/>
    <col min="8428" max="8428" width="18.875" style="246" customWidth="1"/>
    <col min="8429" max="8429" width="10.625" style="246" customWidth="1"/>
    <col min="8430" max="8430" width="9.75" style="246" customWidth="1"/>
    <col min="8431" max="8433" width="10.25" style="246" customWidth="1"/>
    <col min="8434" max="8434" width="10.625" style="246" customWidth="1"/>
    <col min="8435" max="8435" width="7.75" style="246" customWidth="1"/>
    <col min="8436" max="8436" width="11.125" style="246" customWidth="1"/>
    <col min="8437" max="8442" width="9" style="246" customWidth="1"/>
    <col min="8443" max="8443" width="4.625" style="246" customWidth="1"/>
    <col min="8444" max="8444" width="15.625" style="246" customWidth="1"/>
    <col min="8445" max="8445" width="11.625" style="246" customWidth="1"/>
    <col min="8446" max="8682" width="9" style="246"/>
    <col min="8683" max="8683" width="5.375" style="246" customWidth="1"/>
    <col min="8684" max="8684" width="18.875" style="246" customWidth="1"/>
    <col min="8685" max="8685" width="10.625" style="246" customWidth="1"/>
    <col min="8686" max="8686" width="9.75" style="246" customWidth="1"/>
    <col min="8687" max="8689" width="10.25" style="246" customWidth="1"/>
    <col min="8690" max="8690" width="10.625" style="246" customWidth="1"/>
    <col min="8691" max="8691" width="7.75" style="246" customWidth="1"/>
    <col min="8692" max="8692" width="11.125" style="246" customWidth="1"/>
    <col min="8693" max="8698" width="9" style="246" customWidth="1"/>
    <col min="8699" max="8699" width="4.625" style="246" customWidth="1"/>
    <col min="8700" max="8700" width="15.625" style="246" customWidth="1"/>
    <col min="8701" max="8701" width="11.625" style="246" customWidth="1"/>
    <col min="8702" max="8938" width="9" style="246"/>
    <col min="8939" max="8939" width="5.375" style="246" customWidth="1"/>
    <col min="8940" max="8940" width="18.875" style="246" customWidth="1"/>
    <col min="8941" max="8941" width="10.625" style="246" customWidth="1"/>
    <col min="8942" max="8942" width="9.75" style="246" customWidth="1"/>
    <col min="8943" max="8945" width="10.25" style="246" customWidth="1"/>
    <col min="8946" max="8946" width="10.625" style="246" customWidth="1"/>
    <col min="8947" max="8947" width="7.75" style="246" customWidth="1"/>
    <col min="8948" max="8948" width="11.125" style="246" customWidth="1"/>
    <col min="8949" max="8954" width="9" style="246" customWidth="1"/>
    <col min="8955" max="8955" width="4.625" style="246" customWidth="1"/>
    <col min="8956" max="8956" width="15.625" style="246" customWidth="1"/>
    <col min="8957" max="8957" width="11.625" style="246" customWidth="1"/>
    <col min="8958" max="9194" width="9" style="246"/>
    <col min="9195" max="9195" width="5.375" style="246" customWidth="1"/>
    <col min="9196" max="9196" width="18.875" style="246" customWidth="1"/>
    <col min="9197" max="9197" width="10.625" style="246" customWidth="1"/>
    <col min="9198" max="9198" width="9.75" style="246" customWidth="1"/>
    <col min="9199" max="9201" width="10.25" style="246" customWidth="1"/>
    <col min="9202" max="9202" width="10.625" style="246" customWidth="1"/>
    <col min="9203" max="9203" width="7.75" style="246" customWidth="1"/>
    <col min="9204" max="9204" width="11.125" style="246" customWidth="1"/>
    <col min="9205" max="9210" width="9" style="246" customWidth="1"/>
    <col min="9211" max="9211" width="4.625" style="246" customWidth="1"/>
    <col min="9212" max="9212" width="15.625" style="246" customWidth="1"/>
    <col min="9213" max="9213" width="11.625" style="246" customWidth="1"/>
    <col min="9214" max="9450" width="9" style="246"/>
    <col min="9451" max="9451" width="5.375" style="246" customWidth="1"/>
    <col min="9452" max="9452" width="18.875" style="246" customWidth="1"/>
    <col min="9453" max="9453" width="10.625" style="246" customWidth="1"/>
    <col min="9454" max="9454" width="9.75" style="246" customWidth="1"/>
    <col min="9455" max="9457" width="10.25" style="246" customWidth="1"/>
    <col min="9458" max="9458" width="10.625" style="246" customWidth="1"/>
    <col min="9459" max="9459" width="7.75" style="246" customWidth="1"/>
    <col min="9460" max="9460" width="11.125" style="246" customWidth="1"/>
    <col min="9461" max="9466" width="9" style="246" customWidth="1"/>
    <col min="9467" max="9467" width="4.625" style="246" customWidth="1"/>
    <col min="9468" max="9468" width="15.625" style="246" customWidth="1"/>
    <col min="9469" max="9469" width="11.625" style="246" customWidth="1"/>
    <col min="9470" max="9706" width="9" style="246"/>
    <col min="9707" max="9707" width="5.375" style="246" customWidth="1"/>
    <col min="9708" max="9708" width="18.875" style="246" customWidth="1"/>
    <col min="9709" max="9709" width="10.625" style="246" customWidth="1"/>
    <col min="9710" max="9710" width="9.75" style="246" customWidth="1"/>
    <col min="9711" max="9713" width="10.25" style="246" customWidth="1"/>
    <col min="9714" max="9714" width="10.625" style="246" customWidth="1"/>
    <col min="9715" max="9715" width="7.75" style="246" customWidth="1"/>
    <col min="9716" max="9716" width="11.125" style="246" customWidth="1"/>
    <col min="9717" max="9722" width="9" style="246" customWidth="1"/>
    <col min="9723" max="9723" width="4.625" style="246" customWidth="1"/>
    <col min="9724" max="9724" width="15.625" style="246" customWidth="1"/>
    <col min="9725" max="9725" width="11.625" style="246" customWidth="1"/>
    <col min="9726" max="9962" width="9" style="246"/>
    <col min="9963" max="9963" width="5.375" style="246" customWidth="1"/>
    <col min="9964" max="9964" width="18.875" style="246" customWidth="1"/>
    <col min="9965" max="9965" width="10.625" style="246" customWidth="1"/>
    <col min="9966" max="9966" width="9.75" style="246" customWidth="1"/>
    <col min="9967" max="9969" width="10.25" style="246" customWidth="1"/>
    <col min="9970" max="9970" width="10.625" style="246" customWidth="1"/>
    <col min="9971" max="9971" width="7.75" style="246" customWidth="1"/>
    <col min="9972" max="9972" width="11.125" style="246" customWidth="1"/>
    <col min="9973" max="9978" width="9" style="246" customWidth="1"/>
    <col min="9979" max="9979" width="4.625" style="246" customWidth="1"/>
    <col min="9980" max="9980" width="15.625" style="246" customWidth="1"/>
    <col min="9981" max="9981" width="11.625" style="246" customWidth="1"/>
    <col min="9982" max="10218" width="9" style="246"/>
    <col min="10219" max="10219" width="5.375" style="246" customWidth="1"/>
    <col min="10220" max="10220" width="18.875" style="246" customWidth="1"/>
    <col min="10221" max="10221" width="10.625" style="246" customWidth="1"/>
    <col min="10222" max="10222" width="9.75" style="246" customWidth="1"/>
    <col min="10223" max="10225" width="10.25" style="246" customWidth="1"/>
    <col min="10226" max="10226" width="10.625" style="246" customWidth="1"/>
    <col min="10227" max="10227" width="7.75" style="246" customWidth="1"/>
    <col min="10228" max="10228" width="11.125" style="246" customWidth="1"/>
    <col min="10229" max="10234" width="9" style="246" customWidth="1"/>
    <col min="10235" max="10235" width="4.625" style="246" customWidth="1"/>
    <col min="10236" max="10236" width="15.625" style="246" customWidth="1"/>
    <col min="10237" max="10237" width="11.625" style="246" customWidth="1"/>
    <col min="10238" max="10474" width="9" style="246"/>
    <col min="10475" max="10475" width="5.375" style="246" customWidth="1"/>
    <col min="10476" max="10476" width="18.875" style="246" customWidth="1"/>
    <col min="10477" max="10477" width="10.625" style="246" customWidth="1"/>
    <col min="10478" max="10478" width="9.75" style="246" customWidth="1"/>
    <col min="10479" max="10481" width="10.25" style="246" customWidth="1"/>
    <col min="10482" max="10482" width="10.625" style="246" customWidth="1"/>
    <col min="10483" max="10483" width="7.75" style="246" customWidth="1"/>
    <col min="10484" max="10484" width="11.125" style="246" customWidth="1"/>
    <col min="10485" max="10490" width="9" style="246" customWidth="1"/>
    <col min="10491" max="10491" width="4.625" style="246" customWidth="1"/>
    <col min="10492" max="10492" width="15.625" style="246" customWidth="1"/>
    <col min="10493" max="10493" width="11.625" style="246" customWidth="1"/>
    <col min="10494" max="10730" width="9" style="246"/>
    <col min="10731" max="10731" width="5.375" style="246" customWidth="1"/>
    <col min="10732" max="10732" width="18.875" style="246" customWidth="1"/>
    <col min="10733" max="10733" width="10.625" style="246" customWidth="1"/>
    <col min="10734" max="10734" width="9.75" style="246" customWidth="1"/>
    <col min="10735" max="10737" width="10.25" style="246" customWidth="1"/>
    <col min="10738" max="10738" width="10.625" style="246" customWidth="1"/>
    <col min="10739" max="10739" width="7.75" style="246" customWidth="1"/>
    <col min="10740" max="10740" width="11.125" style="246" customWidth="1"/>
    <col min="10741" max="10746" width="9" style="246" customWidth="1"/>
    <col min="10747" max="10747" width="4.625" style="246" customWidth="1"/>
    <col min="10748" max="10748" width="15.625" style="246" customWidth="1"/>
    <col min="10749" max="10749" width="11.625" style="246" customWidth="1"/>
    <col min="10750" max="10986" width="9" style="246"/>
    <col min="10987" max="10987" width="5.375" style="246" customWidth="1"/>
    <col min="10988" max="10988" width="18.875" style="246" customWidth="1"/>
    <col min="10989" max="10989" width="10.625" style="246" customWidth="1"/>
    <col min="10990" max="10990" width="9.75" style="246" customWidth="1"/>
    <col min="10991" max="10993" width="10.25" style="246" customWidth="1"/>
    <col min="10994" max="10994" width="10.625" style="246" customWidth="1"/>
    <col min="10995" max="10995" width="7.75" style="246" customWidth="1"/>
    <col min="10996" max="10996" width="11.125" style="246" customWidth="1"/>
    <col min="10997" max="11002" width="9" style="246" customWidth="1"/>
    <col min="11003" max="11003" width="4.625" style="246" customWidth="1"/>
    <col min="11004" max="11004" width="15.625" style="246" customWidth="1"/>
    <col min="11005" max="11005" width="11.625" style="246" customWidth="1"/>
    <col min="11006" max="11242" width="9" style="246"/>
    <col min="11243" max="11243" width="5.375" style="246" customWidth="1"/>
    <col min="11244" max="11244" width="18.875" style="246" customWidth="1"/>
    <col min="11245" max="11245" width="10.625" style="246" customWidth="1"/>
    <col min="11246" max="11246" width="9.75" style="246" customWidth="1"/>
    <col min="11247" max="11249" width="10.25" style="246" customWidth="1"/>
    <col min="11250" max="11250" width="10.625" style="246" customWidth="1"/>
    <col min="11251" max="11251" width="7.75" style="246" customWidth="1"/>
    <col min="11252" max="11252" width="11.125" style="246" customWidth="1"/>
    <col min="11253" max="11258" width="9" style="246" customWidth="1"/>
    <col min="11259" max="11259" width="4.625" style="246" customWidth="1"/>
    <col min="11260" max="11260" width="15.625" style="246" customWidth="1"/>
    <col min="11261" max="11261" width="11.625" style="246" customWidth="1"/>
    <col min="11262" max="11498" width="9" style="246"/>
    <col min="11499" max="11499" width="5.375" style="246" customWidth="1"/>
    <col min="11500" max="11500" width="18.875" style="246" customWidth="1"/>
    <col min="11501" max="11501" width="10.625" style="246" customWidth="1"/>
    <col min="11502" max="11502" width="9.75" style="246" customWidth="1"/>
    <col min="11503" max="11505" width="10.25" style="246" customWidth="1"/>
    <col min="11506" max="11506" width="10.625" style="246" customWidth="1"/>
    <col min="11507" max="11507" width="7.75" style="246" customWidth="1"/>
    <col min="11508" max="11508" width="11.125" style="246" customWidth="1"/>
    <col min="11509" max="11514" width="9" style="246" customWidth="1"/>
    <col min="11515" max="11515" width="4.625" style="246" customWidth="1"/>
    <col min="11516" max="11516" width="15.625" style="246" customWidth="1"/>
    <col min="11517" max="11517" width="11.625" style="246" customWidth="1"/>
    <col min="11518" max="11754" width="9" style="246"/>
    <col min="11755" max="11755" width="5.375" style="246" customWidth="1"/>
    <col min="11756" max="11756" width="18.875" style="246" customWidth="1"/>
    <col min="11757" max="11757" width="10.625" style="246" customWidth="1"/>
    <col min="11758" max="11758" width="9.75" style="246" customWidth="1"/>
    <col min="11759" max="11761" width="10.25" style="246" customWidth="1"/>
    <col min="11762" max="11762" width="10.625" style="246" customWidth="1"/>
    <col min="11763" max="11763" width="7.75" style="246" customWidth="1"/>
    <col min="11764" max="11764" width="11.125" style="246" customWidth="1"/>
    <col min="11765" max="11770" width="9" style="246" customWidth="1"/>
    <col min="11771" max="11771" width="4.625" style="246" customWidth="1"/>
    <col min="11772" max="11772" width="15.625" style="246" customWidth="1"/>
    <col min="11773" max="11773" width="11.625" style="246" customWidth="1"/>
    <col min="11774" max="12010" width="9" style="246"/>
    <col min="12011" max="12011" width="5.375" style="246" customWidth="1"/>
    <col min="12012" max="12012" width="18.875" style="246" customWidth="1"/>
    <col min="12013" max="12013" width="10.625" style="246" customWidth="1"/>
    <col min="12014" max="12014" width="9.75" style="246" customWidth="1"/>
    <col min="12015" max="12017" width="10.25" style="246" customWidth="1"/>
    <col min="12018" max="12018" width="10.625" style="246" customWidth="1"/>
    <col min="12019" max="12019" width="7.75" style="246" customWidth="1"/>
    <col min="12020" max="12020" width="11.125" style="246" customWidth="1"/>
    <col min="12021" max="12026" width="9" style="246" customWidth="1"/>
    <col min="12027" max="12027" width="4.625" style="246" customWidth="1"/>
    <col min="12028" max="12028" width="15.625" style="246" customWidth="1"/>
    <col min="12029" max="12029" width="11.625" style="246" customWidth="1"/>
    <col min="12030" max="12266" width="9" style="246"/>
    <col min="12267" max="12267" width="5.375" style="246" customWidth="1"/>
    <col min="12268" max="12268" width="18.875" style="246" customWidth="1"/>
    <col min="12269" max="12269" width="10.625" style="246" customWidth="1"/>
    <col min="12270" max="12270" width="9.75" style="246" customWidth="1"/>
    <col min="12271" max="12273" width="10.25" style="246" customWidth="1"/>
    <col min="12274" max="12274" width="10.625" style="246" customWidth="1"/>
    <col min="12275" max="12275" width="7.75" style="246" customWidth="1"/>
    <col min="12276" max="12276" width="11.125" style="246" customWidth="1"/>
    <col min="12277" max="12282" width="9" style="246" customWidth="1"/>
    <col min="12283" max="12283" width="4.625" style="246" customWidth="1"/>
    <col min="12284" max="12284" width="15.625" style="246" customWidth="1"/>
    <col min="12285" max="12285" width="11.625" style="246" customWidth="1"/>
    <col min="12286" max="12522" width="9" style="246"/>
    <col min="12523" max="12523" width="5.375" style="246" customWidth="1"/>
    <col min="12524" max="12524" width="18.875" style="246" customWidth="1"/>
    <col min="12525" max="12525" width="10.625" style="246" customWidth="1"/>
    <col min="12526" max="12526" width="9.75" style="246" customWidth="1"/>
    <col min="12527" max="12529" width="10.25" style="246" customWidth="1"/>
    <col min="12530" max="12530" width="10.625" style="246" customWidth="1"/>
    <col min="12531" max="12531" width="7.75" style="246" customWidth="1"/>
    <col min="12532" max="12532" width="11.125" style="246" customWidth="1"/>
    <col min="12533" max="12538" width="9" style="246" customWidth="1"/>
    <col min="12539" max="12539" width="4.625" style="246" customWidth="1"/>
    <col min="12540" max="12540" width="15.625" style="246" customWidth="1"/>
    <col min="12541" max="12541" width="11.625" style="246" customWidth="1"/>
    <col min="12542" max="12778" width="9" style="246"/>
    <col min="12779" max="12779" width="5.375" style="246" customWidth="1"/>
    <col min="12780" max="12780" width="18.875" style="246" customWidth="1"/>
    <col min="12781" max="12781" width="10.625" style="246" customWidth="1"/>
    <col min="12782" max="12782" width="9.75" style="246" customWidth="1"/>
    <col min="12783" max="12785" width="10.25" style="246" customWidth="1"/>
    <col min="12786" max="12786" width="10.625" style="246" customWidth="1"/>
    <col min="12787" max="12787" width="7.75" style="246" customWidth="1"/>
    <col min="12788" max="12788" width="11.125" style="246" customWidth="1"/>
    <col min="12789" max="12794" width="9" style="246" customWidth="1"/>
    <col min="12795" max="12795" width="4.625" style="246" customWidth="1"/>
    <col min="12796" max="12796" width="15.625" style="246" customWidth="1"/>
    <col min="12797" max="12797" width="11.625" style="246" customWidth="1"/>
    <col min="12798" max="13034" width="9" style="246"/>
    <col min="13035" max="13035" width="5.375" style="246" customWidth="1"/>
    <col min="13036" max="13036" width="18.875" style="246" customWidth="1"/>
    <col min="13037" max="13037" width="10.625" style="246" customWidth="1"/>
    <col min="13038" max="13038" width="9.75" style="246" customWidth="1"/>
    <col min="13039" max="13041" width="10.25" style="246" customWidth="1"/>
    <col min="13042" max="13042" width="10.625" style="246" customWidth="1"/>
    <col min="13043" max="13043" width="7.75" style="246" customWidth="1"/>
    <col min="13044" max="13044" width="11.125" style="246" customWidth="1"/>
    <col min="13045" max="13050" width="9" style="246" customWidth="1"/>
    <col min="13051" max="13051" width="4.625" style="246" customWidth="1"/>
    <col min="13052" max="13052" width="15.625" style="246" customWidth="1"/>
    <col min="13053" max="13053" width="11.625" style="246" customWidth="1"/>
    <col min="13054" max="13290" width="9" style="246"/>
    <col min="13291" max="13291" width="5.375" style="246" customWidth="1"/>
    <col min="13292" max="13292" width="18.875" style="246" customWidth="1"/>
    <col min="13293" max="13293" width="10.625" style="246" customWidth="1"/>
    <col min="13294" max="13294" width="9.75" style="246" customWidth="1"/>
    <col min="13295" max="13297" width="10.25" style="246" customWidth="1"/>
    <col min="13298" max="13298" width="10.625" style="246" customWidth="1"/>
    <col min="13299" max="13299" width="7.75" style="246" customWidth="1"/>
    <col min="13300" max="13300" width="11.125" style="246" customWidth="1"/>
    <col min="13301" max="13306" width="9" style="246" customWidth="1"/>
    <col min="13307" max="13307" width="4.625" style="246" customWidth="1"/>
    <col min="13308" max="13308" width="15.625" style="246" customWidth="1"/>
    <col min="13309" max="13309" width="11.625" style="246" customWidth="1"/>
    <col min="13310" max="13546" width="9" style="246"/>
    <col min="13547" max="13547" width="5.375" style="246" customWidth="1"/>
    <col min="13548" max="13548" width="18.875" style="246" customWidth="1"/>
    <col min="13549" max="13549" width="10.625" style="246" customWidth="1"/>
    <col min="13550" max="13550" width="9.75" style="246" customWidth="1"/>
    <col min="13551" max="13553" width="10.25" style="246" customWidth="1"/>
    <col min="13554" max="13554" width="10.625" style="246" customWidth="1"/>
    <col min="13555" max="13555" width="7.75" style="246" customWidth="1"/>
    <col min="13556" max="13556" width="11.125" style="246" customWidth="1"/>
    <col min="13557" max="13562" width="9" style="246" customWidth="1"/>
    <col min="13563" max="13563" width="4.625" style="246" customWidth="1"/>
    <col min="13564" max="13564" width="15.625" style="246" customWidth="1"/>
    <col min="13565" max="13565" width="11.625" style="246" customWidth="1"/>
    <col min="13566" max="13802" width="9" style="246"/>
    <col min="13803" max="13803" width="5.375" style="246" customWidth="1"/>
    <col min="13804" max="13804" width="18.875" style="246" customWidth="1"/>
    <col min="13805" max="13805" width="10.625" style="246" customWidth="1"/>
    <col min="13806" max="13806" width="9.75" style="246" customWidth="1"/>
    <col min="13807" max="13809" width="10.25" style="246" customWidth="1"/>
    <col min="13810" max="13810" width="10.625" style="246" customWidth="1"/>
    <col min="13811" max="13811" width="7.75" style="246" customWidth="1"/>
    <col min="13812" max="13812" width="11.125" style="246" customWidth="1"/>
    <col min="13813" max="13818" width="9" style="246" customWidth="1"/>
    <col min="13819" max="13819" width="4.625" style="246" customWidth="1"/>
    <col min="13820" max="13820" width="15.625" style="246" customWidth="1"/>
    <col min="13821" max="13821" width="11.625" style="246" customWidth="1"/>
    <col min="13822" max="14058" width="9" style="246"/>
    <col min="14059" max="14059" width="5.375" style="246" customWidth="1"/>
    <col min="14060" max="14060" width="18.875" style="246" customWidth="1"/>
    <col min="14061" max="14061" width="10.625" style="246" customWidth="1"/>
    <col min="14062" max="14062" width="9.75" style="246" customWidth="1"/>
    <col min="14063" max="14065" width="10.25" style="246" customWidth="1"/>
    <col min="14066" max="14066" width="10.625" style="246" customWidth="1"/>
    <col min="14067" max="14067" width="7.75" style="246" customWidth="1"/>
    <col min="14068" max="14068" width="11.125" style="246" customWidth="1"/>
    <col min="14069" max="14074" width="9" style="246" customWidth="1"/>
    <col min="14075" max="14075" width="4.625" style="246" customWidth="1"/>
    <col min="14076" max="14076" width="15.625" style="246" customWidth="1"/>
    <col min="14077" max="14077" width="11.625" style="246" customWidth="1"/>
    <col min="14078" max="14314" width="9" style="246"/>
    <col min="14315" max="14315" width="5.375" style="246" customWidth="1"/>
    <col min="14316" max="14316" width="18.875" style="246" customWidth="1"/>
    <col min="14317" max="14317" width="10.625" style="246" customWidth="1"/>
    <col min="14318" max="14318" width="9.75" style="246" customWidth="1"/>
    <col min="14319" max="14321" width="10.25" style="246" customWidth="1"/>
    <col min="14322" max="14322" width="10.625" style="246" customWidth="1"/>
    <col min="14323" max="14323" width="7.75" style="246" customWidth="1"/>
    <col min="14324" max="14324" width="11.125" style="246" customWidth="1"/>
    <col min="14325" max="14330" width="9" style="246" customWidth="1"/>
    <col min="14331" max="14331" width="4.625" style="246" customWidth="1"/>
    <col min="14332" max="14332" width="15.625" style="246" customWidth="1"/>
    <col min="14333" max="14333" width="11.625" style="246" customWidth="1"/>
    <col min="14334" max="14570" width="9" style="246"/>
    <col min="14571" max="14571" width="5.375" style="246" customWidth="1"/>
    <col min="14572" max="14572" width="18.875" style="246" customWidth="1"/>
    <col min="14573" max="14573" width="10.625" style="246" customWidth="1"/>
    <col min="14574" max="14574" width="9.75" style="246" customWidth="1"/>
    <col min="14575" max="14577" width="10.25" style="246" customWidth="1"/>
    <col min="14578" max="14578" width="10.625" style="246" customWidth="1"/>
    <col min="14579" max="14579" width="7.75" style="246" customWidth="1"/>
    <col min="14580" max="14580" width="11.125" style="246" customWidth="1"/>
    <col min="14581" max="14586" width="9" style="246" customWidth="1"/>
    <col min="14587" max="14587" width="4.625" style="246" customWidth="1"/>
    <col min="14588" max="14588" width="15.625" style="246" customWidth="1"/>
    <col min="14589" max="14589" width="11.625" style="246" customWidth="1"/>
    <col min="14590" max="14826" width="9" style="246"/>
    <col min="14827" max="14827" width="5.375" style="246" customWidth="1"/>
    <col min="14828" max="14828" width="18.875" style="246" customWidth="1"/>
    <col min="14829" max="14829" width="10.625" style="246" customWidth="1"/>
    <col min="14830" max="14830" width="9.75" style="246" customWidth="1"/>
    <col min="14831" max="14833" width="10.25" style="246" customWidth="1"/>
    <col min="14834" max="14834" width="10.625" style="246" customWidth="1"/>
    <col min="14835" max="14835" width="7.75" style="246" customWidth="1"/>
    <col min="14836" max="14836" width="11.125" style="246" customWidth="1"/>
    <col min="14837" max="14842" width="9" style="246" customWidth="1"/>
    <col min="14843" max="14843" width="4.625" style="246" customWidth="1"/>
    <col min="14844" max="14844" width="15.625" style="246" customWidth="1"/>
    <col min="14845" max="14845" width="11.625" style="246" customWidth="1"/>
    <col min="14846" max="15082" width="9" style="246"/>
    <col min="15083" max="15083" width="5.375" style="246" customWidth="1"/>
    <col min="15084" max="15084" width="18.875" style="246" customWidth="1"/>
    <col min="15085" max="15085" width="10.625" style="246" customWidth="1"/>
    <col min="15086" max="15086" width="9.75" style="246" customWidth="1"/>
    <col min="15087" max="15089" width="10.25" style="246" customWidth="1"/>
    <col min="15090" max="15090" width="10.625" style="246" customWidth="1"/>
    <col min="15091" max="15091" width="7.75" style="246" customWidth="1"/>
    <col min="15092" max="15092" width="11.125" style="246" customWidth="1"/>
    <col min="15093" max="15098" width="9" style="246" customWidth="1"/>
    <col min="15099" max="15099" width="4.625" style="246" customWidth="1"/>
    <col min="15100" max="15100" width="15.625" style="246" customWidth="1"/>
    <col min="15101" max="15101" width="11.625" style="246" customWidth="1"/>
    <col min="15102" max="15338" width="9" style="246"/>
    <col min="15339" max="15339" width="5.375" style="246" customWidth="1"/>
    <col min="15340" max="15340" width="18.875" style="246" customWidth="1"/>
    <col min="15341" max="15341" width="10.625" style="246" customWidth="1"/>
    <col min="15342" max="15342" width="9.75" style="246" customWidth="1"/>
    <col min="15343" max="15345" width="10.25" style="246" customWidth="1"/>
    <col min="15346" max="15346" width="10.625" style="246" customWidth="1"/>
    <col min="15347" max="15347" width="7.75" style="246" customWidth="1"/>
    <col min="15348" max="15348" width="11.125" style="246" customWidth="1"/>
    <col min="15349" max="15354" width="9" style="246" customWidth="1"/>
    <col min="15355" max="15355" width="4.625" style="246" customWidth="1"/>
    <col min="15356" max="15356" width="15.625" style="246" customWidth="1"/>
    <col min="15357" max="15357" width="11.625" style="246" customWidth="1"/>
    <col min="15358" max="15594" width="9" style="246"/>
    <col min="15595" max="15595" width="5.375" style="246" customWidth="1"/>
    <col min="15596" max="15596" width="18.875" style="246" customWidth="1"/>
    <col min="15597" max="15597" width="10.625" style="246" customWidth="1"/>
    <col min="15598" max="15598" width="9.75" style="246" customWidth="1"/>
    <col min="15599" max="15601" width="10.25" style="246" customWidth="1"/>
    <col min="15602" max="15602" width="10.625" style="246" customWidth="1"/>
    <col min="15603" max="15603" width="7.75" style="246" customWidth="1"/>
    <col min="15604" max="15604" width="11.125" style="246" customWidth="1"/>
    <col min="15605" max="15610" width="9" style="246" customWidth="1"/>
    <col min="15611" max="15611" width="4.625" style="246" customWidth="1"/>
    <col min="15612" max="15612" width="15.625" style="246" customWidth="1"/>
    <col min="15613" max="15613" width="11.625" style="246" customWidth="1"/>
    <col min="15614" max="15850" width="9" style="246"/>
    <col min="15851" max="15851" width="5.375" style="246" customWidth="1"/>
    <col min="15852" max="15852" width="18.875" style="246" customWidth="1"/>
    <col min="15853" max="15853" width="10.625" style="246" customWidth="1"/>
    <col min="15854" max="15854" width="9.75" style="246" customWidth="1"/>
    <col min="15855" max="15857" width="10.25" style="246" customWidth="1"/>
    <col min="15858" max="15858" width="10.625" style="246" customWidth="1"/>
    <col min="15859" max="15859" width="7.75" style="246" customWidth="1"/>
    <col min="15860" max="15860" width="11.125" style="246" customWidth="1"/>
    <col min="15861" max="15866" width="9" style="246" customWidth="1"/>
    <col min="15867" max="15867" width="4.625" style="246" customWidth="1"/>
    <col min="15868" max="15868" width="15.625" style="246" customWidth="1"/>
    <col min="15869" max="15869" width="11.625" style="246" customWidth="1"/>
    <col min="15870" max="16106" width="9" style="246"/>
    <col min="16107" max="16107" width="5.375" style="246" customWidth="1"/>
    <col min="16108" max="16108" width="18.875" style="246" customWidth="1"/>
    <col min="16109" max="16109" width="10.625" style="246" customWidth="1"/>
    <col min="16110" max="16110" width="9.75" style="246" customWidth="1"/>
    <col min="16111" max="16113" width="10.25" style="246" customWidth="1"/>
    <col min="16114" max="16114" width="10.625" style="246" customWidth="1"/>
    <col min="16115" max="16115" width="7.75" style="246" customWidth="1"/>
    <col min="16116" max="16116" width="11.125" style="246" customWidth="1"/>
    <col min="16117" max="16122" width="9" style="246" customWidth="1"/>
    <col min="16123" max="16123" width="4.625" style="246" customWidth="1"/>
    <col min="16124" max="16124" width="15.625" style="246" customWidth="1"/>
    <col min="16125" max="16125" width="11.625" style="246" customWidth="1"/>
    <col min="16126" max="16384" width="9" style="246"/>
  </cols>
  <sheetData>
    <row r="1" ht="27.75" customHeight="1" spans="6:6">
      <c r="F1" s="211" t="s">
        <v>117</v>
      </c>
    </row>
    <row r="2" ht="24.75" customHeight="1" spans="1:6">
      <c r="A2" s="248" t="s">
        <v>118</v>
      </c>
      <c r="B2" s="248"/>
      <c r="C2" s="248"/>
      <c r="D2" s="248"/>
      <c r="E2" s="248"/>
      <c r="F2" s="248"/>
    </row>
    <row r="3" ht="17.25" spans="1:6">
      <c r="A3" s="249" t="s">
        <v>2</v>
      </c>
      <c r="B3" s="249"/>
      <c r="C3" s="250"/>
      <c r="D3" s="251"/>
      <c r="E3" s="251"/>
      <c r="F3" s="251" t="s">
        <v>45</v>
      </c>
    </row>
    <row r="4" s="243" customFormat="1" ht="18.75" customHeight="1" spans="1:6">
      <c r="A4" s="252" t="s">
        <v>83</v>
      </c>
      <c r="B4" s="253" t="s">
        <v>84</v>
      </c>
      <c r="C4" s="254" t="s">
        <v>5</v>
      </c>
      <c r="D4" s="255"/>
      <c r="E4" s="256"/>
      <c r="F4" s="257" t="s">
        <v>6</v>
      </c>
    </row>
    <row r="5" s="244" customFormat="1" ht="30" customHeight="1" spans="1:6">
      <c r="A5" s="252"/>
      <c r="B5" s="253"/>
      <c r="C5" s="258" t="s">
        <v>85</v>
      </c>
      <c r="D5" s="258" t="s">
        <v>86</v>
      </c>
      <c r="E5" s="258" t="s">
        <v>87</v>
      </c>
      <c r="F5" s="259"/>
    </row>
    <row r="6" s="245" customFormat="1" ht="21" customHeight="1" spans="1:6">
      <c r="A6" s="260" t="s">
        <v>85</v>
      </c>
      <c r="B6" s="261"/>
      <c r="C6" s="262">
        <f>SUM(C7:C33)</f>
        <v>294545</v>
      </c>
      <c r="D6" s="262">
        <v>278594</v>
      </c>
      <c r="E6" s="262">
        <f>SUM(E7:E33)</f>
        <v>60096</v>
      </c>
      <c r="F6" s="263"/>
    </row>
    <row r="7" ht="21" customHeight="1" spans="1:6">
      <c r="A7" s="264">
        <v>201</v>
      </c>
      <c r="B7" s="265" t="s">
        <v>89</v>
      </c>
      <c r="C7" s="266">
        <f>表9、2021年一般公共预算支出明细表!C7</f>
        <v>29547</v>
      </c>
      <c r="D7" s="267">
        <v>24848</v>
      </c>
      <c r="E7" s="267">
        <v>22</v>
      </c>
      <c r="F7" s="268"/>
    </row>
    <row r="8" ht="21" customHeight="1" spans="1:6">
      <c r="A8" s="264">
        <v>202</v>
      </c>
      <c r="B8" s="265" t="s">
        <v>90</v>
      </c>
      <c r="C8" s="266">
        <f>表9、2021年一般公共预算支出明细表!C251</f>
        <v>0</v>
      </c>
      <c r="D8" s="267">
        <v>0</v>
      </c>
      <c r="E8" s="267">
        <v>0</v>
      </c>
      <c r="F8" s="268"/>
    </row>
    <row r="9" ht="21" customHeight="1" spans="1:6">
      <c r="A9" s="264">
        <v>203</v>
      </c>
      <c r="B9" s="265" t="s">
        <v>91</v>
      </c>
      <c r="C9" s="266">
        <f>表9、2021年一般公共预算支出明细表!C291</f>
        <v>148</v>
      </c>
      <c r="D9" s="267">
        <v>148</v>
      </c>
      <c r="E9" s="267">
        <v>0</v>
      </c>
      <c r="F9" s="268"/>
    </row>
    <row r="10" ht="21" customHeight="1" spans="1:6">
      <c r="A10" s="264">
        <v>204</v>
      </c>
      <c r="B10" s="265" t="s">
        <v>92</v>
      </c>
      <c r="C10" s="266">
        <f>表9、2021年一般公共预算支出明细表!C310</f>
        <v>9267</v>
      </c>
      <c r="D10" s="267">
        <v>9267</v>
      </c>
      <c r="E10" s="267">
        <v>70</v>
      </c>
      <c r="F10" s="268"/>
    </row>
    <row r="11" ht="21" customHeight="1" spans="1:6">
      <c r="A11" s="264">
        <v>205</v>
      </c>
      <c r="B11" s="265" t="s">
        <v>93</v>
      </c>
      <c r="C11" s="266">
        <f>表9、2021年一般公共预算支出明细表!C401</f>
        <v>59169</v>
      </c>
      <c r="D11" s="267">
        <v>59169</v>
      </c>
      <c r="E11" s="267">
        <v>10646</v>
      </c>
      <c r="F11" s="268"/>
    </row>
    <row r="12" ht="21" customHeight="1" spans="1:6">
      <c r="A12" s="264">
        <v>206</v>
      </c>
      <c r="B12" s="265" t="s">
        <v>94</v>
      </c>
      <c r="C12" s="266">
        <f>表9、2021年一般公共预算支出明细表!C455</f>
        <v>1399</v>
      </c>
      <c r="D12" s="267">
        <v>1399</v>
      </c>
      <c r="E12" s="267">
        <v>0</v>
      </c>
      <c r="F12" s="268"/>
    </row>
    <row r="13" ht="30" customHeight="1" spans="1:6">
      <c r="A13" s="264">
        <v>207</v>
      </c>
      <c r="B13" s="265" t="s">
        <v>95</v>
      </c>
      <c r="C13" s="266">
        <f>表9、2021年一般公共预算支出明细表!C509</f>
        <v>5049</v>
      </c>
      <c r="D13" s="267">
        <v>5019</v>
      </c>
      <c r="E13" s="267">
        <v>141</v>
      </c>
      <c r="F13" s="268"/>
    </row>
    <row r="14" ht="24.75" customHeight="1" spans="1:6">
      <c r="A14" s="264">
        <v>208</v>
      </c>
      <c r="B14" s="265" t="s">
        <v>96</v>
      </c>
      <c r="C14" s="266">
        <f>表9、2021年一般公共预算支出明细表!C566</f>
        <v>49628</v>
      </c>
      <c r="D14" s="267">
        <v>47428</v>
      </c>
      <c r="E14" s="267">
        <v>9463</v>
      </c>
      <c r="F14" s="268"/>
    </row>
    <row r="15" ht="21" customHeight="1" spans="1:6">
      <c r="A15" s="264">
        <v>210</v>
      </c>
      <c r="B15" s="265" t="s">
        <v>97</v>
      </c>
      <c r="C15" s="266">
        <f>表9、2021年一般公共预算支出明细表!C689</f>
        <v>44364</v>
      </c>
      <c r="D15" s="267">
        <v>43972</v>
      </c>
      <c r="E15" s="267">
        <v>16299</v>
      </c>
      <c r="F15" s="268"/>
    </row>
    <row r="16" ht="21" customHeight="1" spans="1:6">
      <c r="A16" s="264">
        <v>211</v>
      </c>
      <c r="B16" s="265" t="s">
        <v>98</v>
      </c>
      <c r="C16" s="266">
        <f>表9、2021年一般公共预算支出明细表!C761</f>
        <v>7848</v>
      </c>
      <c r="D16" s="267">
        <v>7848</v>
      </c>
      <c r="E16" s="267">
        <v>1597</v>
      </c>
      <c r="F16" s="268"/>
    </row>
    <row r="17" ht="21" customHeight="1" spans="1:6">
      <c r="A17" s="264">
        <v>212</v>
      </c>
      <c r="B17" s="265" t="s">
        <v>99</v>
      </c>
      <c r="C17" s="266">
        <f>表9、2021年一般公共预算支出明细表!C839</f>
        <v>9941</v>
      </c>
      <c r="D17" s="267">
        <v>9941</v>
      </c>
      <c r="E17" s="267">
        <v>35</v>
      </c>
      <c r="F17" s="268"/>
    </row>
    <row r="18" ht="21" customHeight="1" spans="1:6">
      <c r="A18" s="264">
        <v>213</v>
      </c>
      <c r="B18" s="265" t="s">
        <v>100</v>
      </c>
      <c r="C18" s="266">
        <f>表9、2021年一般公共预算支出明细表!C862</f>
        <v>47790</v>
      </c>
      <c r="D18" s="267">
        <v>40242</v>
      </c>
      <c r="E18" s="267">
        <v>20615</v>
      </c>
      <c r="F18" s="268"/>
    </row>
    <row r="19" ht="21" customHeight="1" spans="1:6">
      <c r="A19" s="264">
        <v>214</v>
      </c>
      <c r="B19" s="265" t="s">
        <v>101</v>
      </c>
      <c r="C19" s="266">
        <f>表9、2021年一般公共预算支出明细表!C974</f>
        <v>3262</v>
      </c>
      <c r="D19" s="267">
        <v>3262</v>
      </c>
      <c r="E19" s="267">
        <v>0</v>
      </c>
      <c r="F19" s="268"/>
    </row>
    <row r="20" ht="21" customHeight="1" spans="1:6">
      <c r="A20" s="264">
        <v>215</v>
      </c>
      <c r="B20" s="265" t="s">
        <v>102</v>
      </c>
      <c r="C20" s="266">
        <f>表9、2021年一般公共预算支出明细表!C1038</f>
        <v>250</v>
      </c>
      <c r="D20" s="267">
        <v>250</v>
      </c>
      <c r="E20" s="267">
        <v>0</v>
      </c>
      <c r="F20" s="268"/>
    </row>
    <row r="21" ht="21" customHeight="1" spans="1:6">
      <c r="A21" s="264">
        <v>216</v>
      </c>
      <c r="B21" s="265" t="s">
        <v>103</v>
      </c>
      <c r="C21" s="266">
        <f>表9、2021年一般公共预算支出明细表!C1105</f>
        <v>310</v>
      </c>
      <c r="D21" s="267">
        <v>310</v>
      </c>
      <c r="E21" s="267">
        <v>57</v>
      </c>
      <c r="F21" s="268"/>
    </row>
    <row r="22" ht="21" customHeight="1" spans="1:6">
      <c r="A22" s="264">
        <v>217</v>
      </c>
      <c r="B22" s="265" t="s">
        <v>104</v>
      </c>
      <c r="C22" s="266">
        <f>表9、2021年一般公共预算支出明细表!C1125</f>
        <v>0</v>
      </c>
      <c r="D22" s="267">
        <v>0</v>
      </c>
      <c r="E22" s="267">
        <v>0</v>
      </c>
      <c r="F22" s="268"/>
    </row>
    <row r="23" ht="21" customHeight="1" spans="1:6">
      <c r="A23" s="264">
        <v>219</v>
      </c>
      <c r="B23" s="265" t="s">
        <v>105</v>
      </c>
      <c r="C23" s="266">
        <f>表9、2021年一般公共预算支出明细表!C1152</f>
        <v>0</v>
      </c>
      <c r="D23" s="267">
        <v>0</v>
      </c>
      <c r="E23" s="267">
        <v>0</v>
      </c>
      <c r="F23" s="268"/>
    </row>
    <row r="24" ht="21" customHeight="1" spans="1:6">
      <c r="A24" s="264">
        <v>220</v>
      </c>
      <c r="B24" s="265" t="s">
        <v>106</v>
      </c>
      <c r="C24" s="266">
        <f>表9、2021年一般公共预算支出明细表!C1162</f>
        <v>3549</v>
      </c>
      <c r="D24" s="267">
        <v>3549</v>
      </c>
      <c r="E24" s="267">
        <v>0</v>
      </c>
      <c r="F24" s="268"/>
    </row>
    <row r="25" ht="30.75" customHeight="1" spans="1:6">
      <c r="A25" s="264">
        <v>221</v>
      </c>
      <c r="B25" s="265" t="s">
        <v>107</v>
      </c>
      <c r="C25" s="266">
        <f>表9、2021年一般公共预算支出明细表!C1207</f>
        <v>6939</v>
      </c>
      <c r="D25" s="267">
        <v>6432</v>
      </c>
      <c r="E25" s="267">
        <v>1067</v>
      </c>
      <c r="F25" s="268"/>
    </row>
    <row r="26" ht="21" customHeight="1" spans="1:6">
      <c r="A26" s="264">
        <v>222</v>
      </c>
      <c r="B26" s="265" t="s">
        <v>108</v>
      </c>
      <c r="C26" s="266">
        <f>表9、2021年一般公共预算支出明细表!C1227</f>
        <v>84</v>
      </c>
      <c r="D26" s="267">
        <v>84</v>
      </c>
      <c r="E26" s="267">
        <v>84</v>
      </c>
      <c r="F26" s="268"/>
    </row>
    <row r="27" ht="21" customHeight="1" spans="1:6">
      <c r="A27" s="264">
        <v>224</v>
      </c>
      <c r="B27" s="265" t="s">
        <v>109</v>
      </c>
      <c r="C27" s="266">
        <f>表9、2021年一般公共预算支出明细表!C1281</f>
        <v>3186</v>
      </c>
      <c r="D27" s="267">
        <v>2611</v>
      </c>
      <c r="E27" s="267">
        <v>0</v>
      </c>
      <c r="F27" s="268"/>
    </row>
    <row r="28" ht="21" customHeight="1" spans="1:6">
      <c r="A28" s="264">
        <v>227</v>
      </c>
      <c r="B28" s="265" t="s">
        <v>110</v>
      </c>
      <c r="C28" s="266">
        <f>表9、2021年一般公共预算支出明细表!C1338</f>
        <v>1000</v>
      </c>
      <c r="D28" s="267">
        <v>1000</v>
      </c>
      <c r="E28" s="267">
        <v>0</v>
      </c>
      <c r="F28" s="268"/>
    </row>
    <row r="29" ht="21" customHeight="1" spans="1:6">
      <c r="A29" s="264">
        <v>229</v>
      </c>
      <c r="B29" s="265" t="s">
        <v>111</v>
      </c>
      <c r="C29" s="266">
        <f>表9、2021年一般公共预算支出明细表!C1339</f>
        <v>0</v>
      </c>
      <c r="D29" s="267">
        <v>0</v>
      </c>
      <c r="E29" s="267">
        <v>0</v>
      </c>
      <c r="F29" s="268"/>
    </row>
    <row r="30" ht="21" customHeight="1" spans="1:6">
      <c r="A30" s="264">
        <v>230</v>
      </c>
      <c r="B30" s="265" t="s">
        <v>112</v>
      </c>
      <c r="C30" s="266">
        <f>表9、2021年一般公共预算支出明细表!C1343</f>
        <v>5215</v>
      </c>
      <c r="D30" s="267">
        <v>5215</v>
      </c>
      <c r="E30" s="267">
        <v>0</v>
      </c>
      <c r="F30" s="268" t="s">
        <v>113</v>
      </c>
    </row>
    <row r="31" ht="21" customHeight="1" spans="1:6">
      <c r="A31" s="264">
        <v>231</v>
      </c>
      <c r="B31" s="265" t="s">
        <v>114</v>
      </c>
      <c r="C31" s="266">
        <f>表9、2021年一般公共预算支出明细表!C1462</f>
        <v>0</v>
      </c>
      <c r="D31" s="267">
        <v>0</v>
      </c>
      <c r="E31" s="267">
        <v>0</v>
      </c>
      <c r="F31" s="268"/>
    </row>
    <row r="32" ht="21" customHeight="1" spans="1:6">
      <c r="A32" s="264">
        <v>232</v>
      </c>
      <c r="B32" s="265" t="s">
        <v>115</v>
      </c>
      <c r="C32" s="266">
        <f>表9、2021年一般公共预算支出明细表!C1470</f>
        <v>6600</v>
      </c>
      <c r="D32" s="267">
        <v>6600</v>
      </c>
      <c r="E32" s="267">
        <v>0</v>
      </c>
      <c r="F32" s="268"/>
    </row>
    <row r="33" ht="21" customHeight="1" spans="1:6">
      <c r="A33" s="264">
        <v>233</v>
      </c>
      <c r="B33" s="265" t="s">
        <v>116</v>
      </c>
      <c r="C33" s="267">
        <f>表9、2021年一般公共预算支出明细表!C1478</f>
        <v>0</v>
      </c>
      <c r="D33" s="267">
        <v>0</v>
      </c>
      <c r="E33" s="267">
        <v>0</v>
      </c>
      <c r="F33" s="268"/>
    </row>
  </sheetData>
  <mergeCells count="7">
    <mergeCell ref="A2:F2"/>
    <mergeCell ref="A3:B3"/>
    <mergeCell ref="C4:E4"/>
    <mergeCell ref="A6:B6"/>
    <mergeCell ref="A4:A5"/>
    <mergeCell ref="B4:B5"/>
    <mergeCell ref="F4:F5"/>
  </mergeCells>
  <pageMargins left="0.31496062992126" right="0.31496062992126" top="0.748031496062992" bottom="0.748031496062992" header="0.31496062992126" footer="0.31496062992126"/>
  <pageSetup paperSize="9" scale="90" orientation="portrait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498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2" sqref="A2:F2"/>
    </sheetView>
  </sheetViews>
  <sheetFormatPr defaultColWidth="8.875" defaultRowHeight="17.25"/>
  <cols>
    <col min="1" max="1" width="16.875" style="204" customWidth="1"/>
    <col min="2" max="2" width="32.375" style="205" customWidth="1"/>
    <col min="3" max="3" width="21.125" style="237" customWidth="1"/>
    <col min="4" max="4" width="17.625" style="206" customWidth="1"/>
    <col min="5" max="5" width="14.75" style="206" customWidth="1"/>
    <col min="6" max="6" width="13" style="205" customWidth="1"/>
    <col min="7" max="7" width="8.875" style="207"/>
    <col min="8" max="8" width="8.875" style="208"/>
    <col min="9" max="9" width="8.875" style="207" customWidth="1"/>
    <col min="10" max="18" width="8.875" style="207"/>
    <col min="19" max="19" width="8.875" style="207" customWidth="1"/>
    <col min="20" max="38" width="8.875" style="207"/>
    <col min="39" max="16384" width="8.875" style="209"/>
  </cols>
  <sheetData>
    <row r="1" ht="24" customHeight="1" spans="4:6">
      <c r="D1" s="210"/>
      <c r="E1" s="210"/>
      <c r="F1" s="211" t="s">
        <v>119</v>
      </c>
    </row>
    <row r="2" ht="31.5" customHeight="1" spans="1:6">
      <c r="A2" s="212" t="s">
        <v>120</v>
      </c>
      <c r="B2" s="212"/>
      <c r="C2" s="212"/>
      <c r="D2" s="212"/>
      <c r="E2" s="212"/>
      <c r="F2" s="212"/>
    </row>
    <row r="3" ht="32.25" customHeight="1" spans="1:6">
      <c r="A3" s="213" t="s">
        <v>2</v>
      </c>
      <c r="F3" s="205" t="s">
        <v>45</v>
      </c>
    </row>
    <row r="4" customFormat="1" ht="32.25" customHeight="1" spans="1:38">
      <c r="A4" s="214" t="s">
        <v>121</v>
      </c>
      <c r="B4" s="215" t="s">
        <v>84</v>
      </c>
      <c r="C4" s="215" t="s">
        <v>122</v>
      </c>
      <c r="D4" s="215"/>
      <c r="E4" s="215"/>
      <c r="F4" s="215" t="s">
        <v>6</v>
      </c>
      <c r="G4" s="207"/>
      <c r="H4" s="208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</row>
    <row r="5" s="202" customFormat="1" ht="25.5" customHeight="1" spans="1:38">
      <c r="A5" s="214"/>
      <c r="B5" s="215"/>
      <c r="C5" s="238" t="s">
        <v>85</v>
      </c>
      <c r="D5" s="239" t="s">
        <v>123</v>
      </c>
      <c r="E5" s="239" t="s">
        <v>124</v>
      </c>
      <c r="F5" s="215"/>
      <c r="G5" s="218"/>
      <c r="H5" s="219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</row>
    <row r="6" s="203" customFormat="1" ht="28" customHeight="1" spans="1:38">
      <c r="A6" s="220" t="s">
        <v>125</v>
      </c>
      <c r="B6" s="221"/>
      <c r="C6" s="240">
        <v>294545</v>
      </c>
      <c r="D6" s="222">
        <f t="shared" ref="D6:D69" si="0">C6-E6</f>
        <v>278594</v>
      </c>
      <c r="E6" s="222">
        <v>15951</v>
      </c>
      <c r="F6" s="221"/>
      <c r="G6" s="223"/>
      <c r="H6" s="224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</row>
    <row r="7" spans="1:6">
      <c r="A7" s="225" t="s">
        <v>126</v>
      </c>
      <c r="B7" s="226" t="s">
        <v>89</v>
      </c>
      <c r="C7" s="241">
        <v>29547</v>
      </c>
      <c r="D7" s="227">
        <f t="shared" si="0"/>
        <v>24848</v>
      </c>
      <c r="E7" s="227">
        <v>4699</v>
      </c>
      <c r="F7" s="228"/>
    </row>
    <row r="8" spans="1:6">
      <c r="A8" s="229">
        <v>20101</v>
      </c>
      <c r="B8" s="230" t="s">
        <v>127</v>
      </c>
      <c r="C8" s="242">
        <v>961</v>
      </c>
      <c r="D8" s="231">
        <f t="shared" si="0"/>
        <v>817</v>
      </c>
      <c r="E8" s="231">
        <v>144</v>
      </c>
      <c r="F8" s="232"/>
    </row>
    <row r="9" spans="1:6">
      <c r="A9" s="233">
        <v>2010101</v>
      </c>
      <c r="B9" s="205" t="s">
        <v>128</v>
      </c>
      <c r="C9" s="237">
        <v>572</v>
      </c>
      <c r="D9" s="206">
        <f t="shared" si="0"/>
        <v>482</v>
      </c>
      <c r="E9" s="206">
        <v>90</v>
      </c>
      <c r="F9" s="234"/>
    </row>
    <row r="10" spans="1:6">
      <c r="A10" s="233">
        <v>2010102</v>
      </c>
      <c r="B10" s="205" t="s">
        <v>129</v>
      </c>
      <c r="C10" s="237">
        <v>349</v>
      </c>
      <c r="D10" s="206">
        <f t="shared" si="0"/>
        <v>295</v>
      </c>
      <c r="E10" s="206">
        <v>54</v>
      </c>
      <c r="F10" s="234"/>
    </row>
    <row r="11" spans="1:6">
      <c r="A11" s="233">
        <v>2010103</v>
      </c>
      <c r="B11" s="205" t="s">
        <v>130</v>
      </c>
      <c r="C11" s="237">
        <v>0</v>
      </c>
      <c r="D11" s="206">
        <f t="shared" si="0"/>
        <v>0</v>
      </c>
      <c r="E11" s="206">
        <v>0</v>
      </c>
      <c r="F11" s="234"/>
    </row>
    <row r="12" spans="1:6">
      <c r="A12" s="233">
        <v>2010104</v>
      </c>
      <c r="B12" s="205" t="s">
        <v>131</v>
      </c>
      <c r="C12" s="237">
        <v>40</v>
      </c>
      <c r="D12" s="206">
        <f t="shared" si="0"/>
        <v>40</v>
      </c>
      <c r="E12" s="206">
        <v>0</v>
      </c>
      <c r="F12" s="234"/>
    </row>
    <row r="13" spans="1:6">
      <c r="A13" s="233">
        <v>2010105</v>
      </c>
      <c r="B13" s="205" t="s">
        <v>132</v>
      </c>
      <c r="C13" s="237">
        <v>0</v>
      </c>
      <c r="D13" s="206">
        <f t="shared" si="0"/>
        <v>0</v>
      </c>
      <c r="E13" s="206">
        <v>0</v>
      </c>
      <c r="F13" s="234"/>
    </row>
    <row r="14" spans="1:6">
      <c r="A14" s="233">
        <v>2010106</v>
      </c>
      <c r="B14" s="205" t="s">
        <v>133</v>
      </c>
      <c r="C14" s="237">
        <v>0</v>
      </c>
      <c r="D14" s="206">
        <f t="shared" si="0"/>
        <v>0</v>
      </c>
      <c r="E14" s="206">
        <v>0</v>
      </c>
      <c r="F14" s="234"/>
    </row>
    <row r="15" spans="1:6">
      <c r="A15" s="233">
        <v>2010107</v>
      </c>
      <c r="B15" s="205" t="s">
        <v>134</v>
      </c>
      <c r="C15" s="237">
        <v>0</v>
      </c>
      <c r="D15" s="206">
        <f t="shared" si="0"/>
        <v>0</v>
      </c>
      <c r="E15" s="206">
        <v>0</v>
      </c>
      <c r="F15" s="234"/>
    </row>
    <row r="16" spans="1:6">
      <c r="A16" s="233">
        <v>2010108</v>
      </c>
      <c r="B16" s="205" t="s">
        <v>135</v>
      </c>
      <c r="C16" s="237">
        <v>0</v>
      </c>
      <c r="D16" s="206">
        <f t="shared" si="0"/>
        <v>0</v>
      </c>
      <c r="E16" s="206">
        <v>0</v>
      </c>
      <c r="F16" s="234"/>
    </row>
    <row r="17" spans="1:6">
      <c r="A17" s="233">
        <v>2010109</v>
      </c>
      <c r="B17" s="205" t="s">
        <v>136</v>
      </c>
      <c r="C17" s="237">
        <v>0</v>
      </c>
      <c r="D17" s="206">
        <f t="shared" si="0"/>
        <v>0</v>
      </c>
      <c r="E17" s="206">
        <v>0</v>
      </c>
      <c r="F17" s="234"/>
    </row>
    <row r="18" spans="1:6">
      <c r="A18" s="233">
        <v>2010150</v>
      </c>
      <c r="B18" s="205" t="s">
        <v>137</v>
      </c>
      <c r="C18" s="237">
        <v>0</v>
      </c>
      <c r="D18" s="206">
        <f t="shared" si="0"/>
        <v>0</v>
      </c>
      <c r="E18" s="206">
        <v>0</v>
      </c>
      <c r="F18" s="234"/>
    </row>
    <row r="19" spans="1:6">
      <c r="A19" s="233">
        <v>2010199</v>
      </c>
      <c r="B19" s="205" t="s">
        <v>138</v>
      </c>
      <c r="C19" s="237">
        <v>0</v>
      </c>
      <c r="D19" s="206">
        <f t="shared" si="0"/>
        <v>0</v>
      </c>
      <c r="E19" s="206">
        <v>0</v>
      </c>
      <c r="F19" s="234"/>
    </row>
    <row r="20" spans="1:6">
      <c r="A20" s="229">
        <v>20102</v>
      </c>
      <c r="B20" s="230" t="s">
        <v>139</v>
      </c>
      <c r="C20" s="242">
        <v>628</v>
      </c>
      <c r="D20" s="231">
        <f t="shared" si="0"/>
        <v>628</v>
      </c>
      <c r="E20" s="231">
        <v>0</v>
      </c>
      <c r="F20" s="232"/>
    </row>
    <row r="21" spans="1:6">
      <c r="A21" s="233">
        <v>2010201</v>
      </c>
      <c r="B21" s="205" t="s">
        <v>128</v>
      </c>
      <c r="C21" s="237">
        <v>393</v>
      </c>
      <c r="D21" s="206">
        <f t="shared" si="0"/>
        <v>393</v>
      </c>
      <c r="E21" s="206">
        <v>0</v>
      </c>
      <c r="F21" s="234"/>
    </row>
    <row r="22" spans="1:6">
      <c r="A22" s="233">
        <v>2010202</v>
      </c>
      <c r="B22" s="205" t="s">
        <v>129</v>
      </c>
      <c r="C22" s="237">
        <v>195</v>
      </c>
      <c r="D22" s="206">
        <f t="shared" si="0"/>
        <v>195</v>
      </c>
      <c r="E22" s="206">
        <v>0</v>
      </c>
      <c r="F22" s="234"/>
    </row>
    <row r="23" spans="1:6">
      <c r="A23" s="233">
        <v>2010203</v>
      </c>
      <c r="B23" s="205" t="s">
        <v>130</v>
      </c>
      <c r="C23" s="237">
        <v>0</v>
      </c>
      <c r="D23" s="206">
        <f t="shared" si="0"/>
        <v>0</v>
      </c>
      <c r="E23" s="206">
        <v>0</v>
      </c>
      <c r="F23" s="234"/>
    </row>
    <row r="24" spans="1:6">
      <c r="A24" s="233">
        <v>2010204</v>
      </c>
      <c r="B24" s="205" t="s">
        <v>140</v>
      </c>
      <c r="C24" s="237">
        <v>40</v>
      </c>
      <c r="D24" s="206">
        <f t="shared" si="0"/>
        <v>40</v>
      </c>
      <c r="E24" s="206">
        <v>0</v>
      </c>
      <c r="F24" s="234"/>
    </row>
    <row r="25" spans="1:6">
      <c r="A25" s="233">
        <v>2010205</v>
      </c>
      <c r="B25" s="205" t="s">
        <v>141</v>
      </c>
      <c r="C25" s="237">
        <v>0</v>
      </c>
      <c r="D25" s="206">
        <f t="shared" si="0"/>
        <v>0</v>
      </c>
      <c r="E25" s="206">
        <v>0</v>
      </c>
      <c r="F25" s="234"/>
    </row>
    <row r="26" spans="1:6">
      <c r="A26" s="233">
        <v>2010206</v>
      </c>
      <c r="B26" s="205" t="s">
        <v>142</v>
      </c>
      <c r="C26" s="237">
        <v>0</v>
      </c>
      <c r="D26" s="206">
        <f t="shared" si="0"/>
        <v>0</v>
      </c>
      <c r="E26" s="206">
        <v>0</v>
      </c>
      <c r="F26" s="234"/>
    </row>
    <row r="27" spans="1:6">
      <c r="A27" s="233">
        <v>2010250</v>
      </c>
      <c r="B27" s="205" t="s">
        <v>137</v>
      </c>
      <c r="C27" s="237">
        <v>0</v>
      </c>
      <c r="D27" s="206">
        <f t="shared" si="0"/>
        <v>0</v>
      </c>
      <c r="E27" s="206">
        <v>0</v>
      </c>
      <c r="F27" s="234"/>
    </row>
    <row r="28" spans="1:6">
      <c r="A28" s="233">
        <v>2010299</v>
      </c>
      <c r="B28" s="205" t="s">
        <v>143</v>
      </c>
      <c r="C28" s="237">
        <v>0</v>
      </c>
      <c r="D28" s="206">
        <f t="shared" si="0"/>
        <v>0</v>
      </c>
      <c r="E28" s="206">
        <v>0</v>
      </c>
      <c r="F28" s="234"/>
    </row>
    <row r="29" spans="1:6">
      <c r="A29" s="229">
        <v>20103</v>
      </c>
      <c r="B29" s="230" t="s">
        <v>144</v>
      </c>
      <c r="C29" s="242">
        <v>10474</v>
      </c>
      <c r="D29" s="231">
        <f t="shared" si="0"/>
        <v>6763</v>
      </c>
      <c r="E29" s="231">
        <v>3711</v>
      </c>
      <c r="F29" s="232"/>
    </row>
    <row r="30" spans="1:6">
      <c r="A30" s="233">
        <v>2010301</v>
      </c>
      <c r="B30" s="205" t="s">
        <v>128</v>
      </c>
      <c r="C30" s="237">
        <v>5847</v>
      </c>
      <c r="D30" s="206">
        <f t="shared" si="0"/>
        <v>2137</v>
      </c>
      <c r="E30" s="206">
        <v>3710</v>
      </c>
      <c r="F30" s="234"/>
    </row>
    <row r="31" spans="1:6">
      <c r="A31" s="233">
        <v>2010302</v>
      </c>
      <c r="B31" s="205" t="s">
        <v>129</v>
      </c>
      <c r="C31" s="237">
        <v>1372</v>
      </c>
      <c r="D31" s="206">
        <f t="shared" si="0"/>
        <v>1372</v>
      </c>
      <c r="E31" s="206">
        <v>0</v>
      </c>
      <c r="F31" s="234"/>
    </row>
    <row r="32" spans="1:6">
      <c r="A32" s="233">
        <v>2010303</v>
      </c>
      <c r="B32" s="205" t="s">
        <v>130</v>
      </c>
      <c r="C32" s="237">
        <v>887</v>
      </c>
      <c r="D32" s="206">
        <f t="shared" si="0"/>
        <v>886</v>
      </c>
      <c r="E32" s="206">
        <v>1</v>
      </c>
      <c r="F32" s="234"/>
    </row>
    <row r="33" spans="1:6">
      <c r="A33" s="233">
        <v>2010304</v>
      </c>
      <c r="B33" s="205" t="s">
        <v>145</v>
      </c>
      <c r="C33" s="237">
        <v>0</v>
      </c>
      <c r="D33" s="206">
        <f t="shared" si="0"/>
        <v>0</v>
      </c>
      <c r="E33" s="206">
        <v>0</v>
      </c>
      <c r="F33" s="234"/>
    </row>
    <row r="34" spans="1:6">
      <c r="A34" s="233">
        <v>2010305</v>
      </c>
      <c r="B34" s="205" t="s">
        <v>146</v>
      </c>
      <c r="C34" s="237">
        <v>0</v>
      </c>
      <c r="D34" s="206">
        <f t="shared" si="0"/>
        <v>0</v>
      </c>
      <c r="E34" s="206">
        <v>0</v>
      </c>
      <c r="F34" s="234"/>
    </row>
    <row r="35" spans="1:6">
      <c r="A35" s="233">
        <v>2010306</v>
      </c>
      <c r="B35" s="205" t="s">
        <v>147</v>
      </c>
      <c r="C35" s="237">
        <v>240</v>
      </c>
      <c r="D35" s="206">
        <f t="shared" si="0"/>
        <v>240</v>
      </c>
      <c r="E35" s="206">
        <v>0</v>
      </c>
      <c r="F35" s="234"/>
    </row>
    <row r="36" spans="1:6">
      <c r="A36" s="233">
        <v>2010308</v>
      </c>
      <c r="B36" s="205" t="s">
        <v>148</v>
      </c>
      <c r="C36" s="237">
        <v>1273</v>
      </c>
      <c r="D36" s="206">
        <f t="shared" si="0"/>
        <v>1273</v>
      </c>
      <c r="E36" s="206">
        <v>0</v>
      </c>
      <c r="F36" s="234"/>
    </row>
    <row r="37" spans="1:6">
      <c r="A37" s="233">
        <v>2010309</v>
      </c>
      <c r="B37" s="205" t="s">
        <v>149</v>
      </c>
      <c r="C37" s="237">
        <v>0</v>
      </c>
      <c r="D37" s="206">
        <f t="shared" si="0"/>
        <v>0</v>
      </c>
      <c r="E37" s="206">
        <v>0</v>
      </c>
      <c r="F37" s="234"/>
    </row>
    <row r="38" spans="1:6">
      <c r="A38" s="233">
        <v>2010350</v>
      </c>
      <c r="B38" s="205" t="s">
        <v>137</v>
      </c>
      <c r="C38" s="237">
        <v>0</v>
      </c>
      <c r="D38" s="206">
        <f t="shared" si="0"/>
        <v>0</v>
      </c>
      <c r="E38" s="206">
        <v>0</v>
      </c>
      <c r="F38" s="234"/>
    </row>
    <row r="39" spans="1:6">
      <c r="A39" s="233">
        <v>2010399</v>
      </c>
      <c r="B39" s="205" t="s">
        <v>150</v>
      </c>
      <c r="C39" s="237">
        <v>855</v>
      </c>
      <c r="D39" s="206">
        <f t="shared" si="0"/>
        <v>855</v>
      </c>
      <c r="E39" s="206">
        <v>0</v>
      </c>
      <c r="F39" s="234"/>
    </row>
    <row r="40" spans="1:6">
      <c r="A40" s="229">
        <v>20104</v>
      </c>
      <c r="B40" s="230" t="s">
        <v>151</v>
      </c>
      <c r="C40" s="242">
        <v>1025</v>
      </c>
      <c r="D40" s="231">
        <f t="shared" si="0"/>
        <v>1025</v>
      </c>
      <c r="E40" s="231">
        <v>0</v>
      </c>
      <c r="F40" s="232"/>
    </row>
    <row r="41" spans="1:6">
      <c r="A41" s="233">
        <v>2010401</v>
      </c>
      <c r="B41" s="205" t="s">
        <v>128</v>
      </c>
      <c r="C41" s="237">
        <v>755</v>
      </c>
      <c r="D41" s="206">
        <f t="shared" si="0"/>
        <v>755</v>
      </c>
      <c r="E41" s="206">
        <v>0</v>
      </c>
      <c r="F41" s="234"/>
    </row>
    <row r="42" spans="1:6">
      <c r="A42" s="233">
        <v>2010402</v>
      </c>
      <c r="B42" s="205" t="s">
        <v>129</v>
      </c>
      <c r="C42" s="237">
        <v>270</v>
      </c>
      <c r="D42" s="206">
        <f t="shared" si="0"/>
        <v>270</v>
      </c>
      <c r="E42" s="206">
        <v>0</v>
      </c>
      <c r="F42" s="234"/>
    </row>
    <row r="43" spans="1:6">
      <c r="A43" s="233">
        <v>2010403</v>
      </c>
      <c r="B43" s="205" t="s">
        <v>130</v>
      </c>
      <c r="C43" s="237">
        <v>0</v>
      </c>
      <c r="D43" s="206">
        <f t="shared" si="0"/>
        <v>0</v>
      </c>
      <c r="E43" s="206">
        <v>0</v>
      </c>
      <c r="F43" s="234"/>
    </row>
    <row r="44" spans="1:6">
      <c r="A44" s="233">
        <v>2010404</v>
      </c>
      <c r="B44" s="205" t="s">
        <v>152</v>
      </c>
      <c r="C44" s="237">
        <v>0</v>
      </c>
      <c r="D44" s="206">
        <f t="shared" si="0"/>
        <v>0</v>
      </c>
      <c r="E44" s="206">
        <v>0</v>
      </c>
      <c r="F44" s="234"/>
    </row>
    <row r="45" spans="1:6">
      <c r="A45" s="233">
        <v>2010405</v>
      </c>
      <c r="B45" s="205" t="s">
        <v>153</v>
      </c>
      <c r="C45" s="237">
        <v>0</v>
      </c>
      <c r="D45" s="206">
        <f t="shared" si="0"/>
        <v>0</v>
      </c>
      <c r="E45" s="206">
        <v>0</v>
      </c>
      <c r="F45" s="234"/>
    </row>
    <row r="46" spans="1:6">
      <c r="A46" s="233">
        <v>2010406</v>
      </c>
      <c r="B46" s="205" t="s">
        <v>154</v>
      </c>
      <c r="C46" s="237">
        <v>0</v>
      </c>
      <c r="D46" s="206">
        <f t="shared" si="0"/>
        <v>0</v>
      </c>
      <c r="E46" s="206">
        <v>0</v>
      </c>
      <c r="F46" s="234"/>
    </row>
    <row r="47" spans="1:6">
      <c r="A47" s="233">
        <v>2010407</v>
      </c>
      <c r="B47" s="205" t="s">
        <v>155</v>
      </c>
      <c r="C47" s="237">
        <v>0</v>
      </c>
      <c r="D47" s="206">
        <f t="shared" si="0"/>
        <v>0</v>
      </c>
      <c r="E47" s="206">
        <v>0</v>
      </c>
      <c r="F47" s="234"/>
    </row>
    <row r="48" spans="1:6">
      <c r="A48" s="233">
        <v>2010408</v>
      </c>
      <c r="B48" s="205" t="s">
        <v>156</v>
      </c>
      <c r="C48" s="237">
        <v>0</v>
      </c>
      <c r="D48" s="206">
        <f t="shared" si="0"/>
        <v>0</v>
      </c>
      <c r="E48" s="206">
        <v>0</v>
      </c>
      <c r="F48" s="234"/>
    </row>
    <row r="49" spans="1:6">
      <c r="A49" s="233">
        <v>2010450</v>
      </c>
      <c r="B49" s="205" t="s">
        <v>137</v>
      </c>
      <c r="C49" s="237">
        <v>0</v>
      </c>
      <c r="D49" s="206">
        <f t="shared" si="0"/>
        <v>0</v>
      </c>
      <c r="E49" s="206">
        <v>0</v>
      </c>
      <c r="F49" s="234"/>
    </row>
    <row r="50" spans="1:6">
      <c r="A50" s="233">
        <v>2010499</v>
      </c>
      <c r="B50" s="205" t="s">
        <v>157</v>
      </c>
      <c r="C50" s="237">
        <v>0</v>
      </c>
      <c r="D50" s="206">
        <f t="shared" si="0"/>
        <v>0</v>
      </c>
      <c r="E50" s="206">
        <v>0</v>
      </c>
      <c r="F50" s="234"/>
    </row>
    <row r="51" spans="1:6">
      <c r="A51" s="229">
        <v>20105</v>
      </c>
      <c r="B51" s="230" t="s">
        <v>158</v>
      </c>
      <c r="C51" s="242">
        <v>278</v>
      </c>
      <c r="D51" s="231">
        <f t="shared" si="0"/>
        <v>278</v>
      </c>
      <c r="E51" s="231">
        <v>0</v>
      </c>
      <c r="F51" s="232"/>
    </row>
    <row r="52" spans="1:6">
      <c r="A52" s="233">
        <v>2010501</v>
      </c>
      <c r="B52" s="205" t="s">
        <v>128</v>
      </c>
      <c r="C52" s="237">
        <v>189</v>
      </c>
      <c r="D52" s="206">
        <f t="shared" si="0"/>
        <v>189</v>
      </c>
      <c r="E52" s="206">
        <v>0</v>
      </c>
      <c r="F52" s="234"/>
    </row>
    <row r="53" spans="1:6">
      <c r="A53" s="233">
        <v>2010502</v>
      </c>
      <c r="B53" s="205" t="s">
        <v>129</v>
      </c>
      <c r="C53" s="237">
        <v>80</v>
      </c>
      <c r="D53" s="206">
        <f t="shared" si="0"/>
        <v>80</v>
      </c>
      <c r="E53" s="206">
        <v>0</v>
      </c>
      <c r="F53" s="234"/>
    </row>
    <row r="54" spans="1:6">
      <c r="A54" s="233">
        <v>2010503</v>
      </c>
      <c r="B54" s="205" t="s">
        <v>130</v>
      </c>
      <c r="C54" s="237">
        <v>0</v>
      </c>
      <c r="D54" s="206">
        <f t="shared" si="0"/>
        <v>0</v>
      </c>
      <c r="E54" s="206">
        <v>0</v>
      </c>
      <c r="F54" s="234"/>
    </row>
    <row r="55" spans="1:6">
      <c r="A55" s="233">
        <v>2010504</v>
      </c>
      <c r="B55" s="205" t="s">
        <v>159</v>
      </c>
      <c r="C55" s="237">
        <v>0</v>
      </c>
      <c r="D55" s="206">
        <f t="shared" si="0"/>
        <v>0</v>
      </c>
      <c r="E55" s="206">
        <v>0</v>
      </c>
      <c r="F55" s="234"/>
    </row>
    <row r="56" spans="1:6">
      <c r="A56" s="233">
        <v>2010505</v>
      </c>
      <c r="B56" s="205" t="s">
        <v>160</v>
      </c>
      <c r="C56" s="237">
        <v>0</v>
      </c>
      <c r="D56" s="206">
        <f t="shared" si="0"/>
        <v>0</v>
      </c>
      <c r="E56" s="206">
        <v>0</v>
      </c>
      <c r="F56" s="234"/>
    </row>
    <row r="57" spans="1:6">
      <c r="A57" s="233">
        <v>2010506</v>
      </c>
      <c r="B57" s="205" t="s">
        <v>161</v>
      </c>
      <c r="C57" s="237">
        <v>0</v>
      </c>
      <c r="D57" s="206">
        <f t="shared" si="0"/>
        <v>0</v>
      </c>
      <c r="E57" s="206">
        <v>0</v>
      </c>
      <c r="F57" s="234"/>
    </row>
    <row r="58" spans="1:6">
      <c r="A58" s="233">
        <v>2010507</v>
      </c>
      <c r="B58" s="205" t="s">
        <v>162</v>
      </c>
      <c r="C58" s="237">
        <v>0</v>
      </c>
      <c r="D58" s="206">
        <f t="shared" si="0"/>
        <v>0</v>
      </c>
      <c r="E58" s="206">
        <v>0</v>
      </c>
      <c r="F58" s="234"/>
    </row>
    <row r="59" spans="1:6">
      <c r="A59" s="233">
        <v>2010508</v>
      </c>
      <c r="B59" s="205" t="s">
        <v>163</v>
      </c>
      <c r="C59" s="237">
        <v>9</v>
      </c>
      <c r="D59" s="206">
        <f t="shared" si="0"/>
        <v>9</v>
      </c>
      <c r="E59" s="206">
        <v>0</v>
      </c>
      <c r="F59" s="234"/>
    </row>
    <row r="60" spans="1:6">
      <c r="A60" s="233">
        <v>2010550</v>
      </c>
      <c r="B60" s="205" t="s">
        <v>137</v>
      </c>
      <c r="C60" s="237">
        <v>0</v>
      </c>
      <c r="D60" s="206">
        <f t="shared" si="0"/>
        <v>0</v>
      </c>
      <c r="E60" s="206">
        <v>0</v>
      </c>
      <c r="F60" s="234"/>
    </row>
    <row r="61" spans="1:6">
      <c r="A61" s="233">
        <v>2010599</v>
      </c>
      <c r="B61" s="205" t="s">
        <v>164</v>
      </c>
      <c r="C61" s="237">
        <v>0</v>
      </c>
      <c r="D61" s="206">
        <f t="shared" si="0"/>
        <v>0</v>
      </c>
      <c r="E61" s="206">
        <v>0</v>
      </c>
      <c r="F61" s="234"/>
    </row>
    <row r="62" spans="1:6">
      <c r="A62" s="229">
        <v>20106</v>
      </c>
      <c r="B62" s="230" t="s">
        <v>165</v>
      </c>
      <c r="C62" s="242">
        <v>3148</v>
      </c>
      <c r="D62" s="231">
        <f t="shared" si="0"/>
        <v>2911</v>
      </c>
      <c r="E62" s="231">
        <v>237</v>
      </c>
      <c r="F62" s="232"/>
    </row>
    <row r="63" spans="1:6">
      <c r="A63" s="233">
        <v>2010601</v>
      </c>
      <c r="B63" s="205" t="s">
        <v>128</v>
      </c>
      <c r="C63" s="237">
        <v>2218</v>
      </c>
      <c r="D63" s="206">
        <f t="shared" si="0"/>
        <v>1981</v>
      </c>
      <c r="E63" s="206">
        <v>237</v>
      </c>
      <c r="F63" s="234"/>
    </row>
    <row r="64" spans="1:6">
      <c r="A64" s="233">
        <v>2010602</v>
      </c>
      <c r="B64" s="205" t="s">
        <v>129</v>
      </c>
      <c r="C64" s="237">
        <v>550</v>
      </c>
      <c r="D64" s="206">
        <f t="shared" si="0"/>
        <v>550</v>
      </c>
      <c r="E64" s="206">
        <v>0</v>
      </c>
      <c r="F64" s="234"/>
    </row>
    <row r="65" spans="1:6">
      <c r="A65" s="233">
        <v>2010603</v>
      </c>
      <c r="B65" s="205" t="s">
        <v>130</v>
      </c>
      <c r="C65" s="237">
        <v>60</v>
      </c>
      <c r="D65" s="206">
        <f t="shared" si="0"/>
        <v>60</v>
      </c>
      <c r="E65" s="206">
        <v>0</v>
      </c>
      <c r="F65" s="234"/>
    </row>
    <row r="66" spans="1:6">
      <c r="A66" s="233">
        <v>2010604</v>
      </c>
      <c r="B66" s="205" t="s">
        <v>166</v>
      </c>
      <c r="C66" s="237">
        <v>0</v>
      </c>
      <c r="D66" s="206">
        <f t="shared" si="0"/>
        <v>0</v>
      </c>
      <c r="E66" s="206">
        <v>0</v>
      </c>
      <c r="F66" s="234"/>
    </row>
    <row r="67" spans="1:6">
      <c r="A67" s="233">
        <v>2010605</v>
      </c>
      <c r="B67" s="205" t="s">
        <v>167</v>
      </c>
      <c r="C67" s="237">
        <v>0</v>
      </c>
      <c r="D67" s="206">
        <f t="shared" si="0"/>
        <v>0</v>
      </c>
      <c r="E67" s="206">
        <v>0</v>
      </c>
      <c r="F67" s="234"/>
    </row>
    <row r="68" spans="1:6">
      <c r="A68" s="233">
        <v>2010606</v>
      </c>
      <c r="B68" s="205" t="s">
        <v>168</v>
      </c>
      <c r="C68" s="237">
        <v>0</v>
      </c>
      <c r="D68" s="206">
        <f t="shared" si="0"/>
        <v>0</v>
      </c>
      <c r="E68" s="206">
        <v>0</v>
      </c>
      <c r="F68" s="234"/>
    </row>
    <row r="69" spans="1:6">
      <c r="A69" s="233">
        <v>2010607</v>
      </c>
      <c r="B69" s="205" t="s">
        <v>169</v>
      </c>
      <c r="C69" s="237">
        <v>0</v>
      </c>
      <c r="D69" s="206">
        <f t="shared" si="0"/>
        <v>0</v>
      </c>
      <c r="E69" s="206">
        <v>0</v>
      </c>
      <c r="F69" s="234"/>
    </row>
    <row r="70" spans="1:6">
      <c r="A70" s="233">
        <v>2010608</v>
      </c>
      <c r="B70" s="205" t="s">
        <v>170</v>
      </c>
      <c r="C70" s="237">
        <v>320</v>
      </c>
      <c r="D70" s="206">
        <f t="shared" ref="D70:D133" si="1">C70-E70</f>
        <v>320</v>
      </c>
      <c r="E70" s="206">
        <v>0</v>
      </c>
      <c r="F70" s="234"/>
    </row>
    <row r="71" spans="1:6">
      <c r="A71" s="233">
        <v>2010650</v>
      </c>
      <c r="B71" s="205" t="s">
        <v>137</v>
      </c>
      <c r="C71" s="237">
        <v>0</v>
      </c>
      <c r="D71" s="206">
        <f t="shared" si="1"/>
        <v>0</v>
      </c>
      <c r="E71" s="206">
        <v>0</v>
      </c>
      <c r="F71" s="234"/>
    </row>
    <row r="72" spans="1:6">
      <c r="A72" s="233">
        <v>2010699</v>
      </c>
      <c r="B72" s="205" t="s">
        <v>171</v>
      </c>
      <c r="C72" s="237">
        <v>0</v>
      </c>
      <c r="D72" s="206">
        <f t="shared" si="1"/>
        <v>0</v>
      </c>
      <c r="E72" s="206">
        <v>0</v>
      </c>
      <c r="F72" s="234"/>
    </row>
    <row r="73" spans="1:6">
      <c r="A73" s="229">
        <v>20107</v>
      </c>
      <c r="B73" s="230" t="s">
        <v>172</v>
      </c>
      <c r="C73" s="242">
        <v>2934</v>
      </c>
      <c r="D73" s="231">
        <f t="shared" si="1"/>
        <v>2934</v>
      </c>
      <c r="E73" s="231">
        <v>0</v>
      </c>
      <c r="F73" s="232"/>
    </row>
    <row r="74" spans="1:6">
      <c r="A74" s="233">
        <v>2010701</v>
      </c>
      <c r="B74" s="205" t="s">
        <v>128</v>
      </c>
      <c r="C74" s="237">
        <v>514</v>
      </c>
      <c r="D74" s="206">
        <f t="shared" si="1"/>
        <v>514</v>
      </c>
      <c r="E74" s="206">
        <v>0</v>
      </c>
      <c r="F74" s="234"/>
    </row>
    <row r="75" spans="1:6">
      <c r="A75" s="233">
        <v>2010702</v>
      </c>
      <c r="B75" s="205" t="s">
        <v>129</v>
      </c>
      <c r="C75" s="237">
        <v>2420</v>
      </c>
      <c r="D75" s="206">
        <f t="shared" si="1"/>
        <v>2420</v>
      </c>
      <c r="E75" s="206">
        <v>0</v>
      </c>
      <c r="F75" s="234"/>
    </row>
    <row r="76" spans="1:6">
      <c r="A76" s="233">
        <v>2010703</v>
      </c>
      <c r="B76" s="205" t="s">
        <v>130</v>
      </c>
      <c r="C76" s="237">
        <v>0</v>
      </c>
      <c r="D76" s="206">
        <f t="shared" si="1"/>
        <v>0</v>
      </c>
      <c r="E76" s="206">
        <v>0</v>
      </c>
      <c r="F76" s="234"/>
    </row>
    <row r="77" spans="1:6">
      <c r="A77" s="233">
        <v>2010704</v>
      </c>
      <c r="B77" s="205" t="s">
        <v>173</v>
      </c>
      <c r="C77" s="237">
        <v>0</v>
      </c>
      <c r="D77" s="206">
        <f t="shared" si="1"/>
        <v>0</v>
      </c>
      <c r="E77" s="206">
        <v>0</v>
      </c>
      <c r="F77" s="234"/>
    </row>
    <row r="78" spans="1:6">
      <c r="A78" s="233">
        <v>2010705</v>
      </c>
      <c r="B78" s="205" t="s">
        <v>174</v>
      </c>
      <c r="C78" s="237">
        <v>0</v>
      </c>
      <c r="D78" s="206">
        <f t="shared" si="1"/>
        <v>0</v>
      </c>
      <c r="E78" s="206">
        <v>0</v>
      </c>
      <c r="F78" s="234"/>
    </row>
    <row r="79" spans="1:6">
      <c r="A79" s="233">
        <v>2010706</v>
      </c>
      <c r="B79" s="205" t="s">
        <v>175</v>
      </c>
      <c r="C79" s="237">
        <v>0</v>
      </c>
      <c r="D79" s="206">
        <f t="shared" si="1"/>
        <v>0</v>
      </c>
      <c r="E79" s="206">
        <v>0</v>
      </c>
      <c r="F79" s="234"/>
    </row>
    <row r="80" spans="1:6">
      <c r="A80" s="233">
        <v>2010707</v>
      </c>
      <c r="B80" s="205" t="s">
        <v>176</v>
      </c>
      <c r="C80" s="237">
        <v>0</v>
      </c>
      <c r="D80" s="206">
        <f t="shared" si="1"/>
        <v>0</v>
      </c>
      <c r="E80" s="206">
        <v>0</v>
      </c>
      <c r="F80" s="234"/>
    </row>
    <row r="81" spans="1:6">
      <c r="A81" s="233">
        <v>2010708</v>
      </c>
      <c r="B81" s="205" t="s">
        <v>177</v>
      </c>
      <c r="C81" s="237">
        <v>0</v>
      </c>
      <c r="D81" s="206">
        <f t="shared" si="1"/>
        <v>0</v>
      </c>
      <c r="E81" s="206">
        <v>0</v>
      </c>
      <c r="F81" s="234"/>
    </row>
    <row r="82" spans="1:6">
      <c r="A82" s="233">
        <v>2010709</v>
      </c>
      <c r="B82" s="205" t="s">
        <v>169</v>
      </c>
      <c r="C82" s="237">
        <v>0</v>
      </c>
      <c r="D82" s="206">
        <f t="shared" si="1"/>
        <v>0</v>
      </c>
      <c r="E82" s="206">
        <v>0</v>
      </c>
      <c r="F82" s="234"/>
    </row>
    <row r="83" spans="1:6">
      <c r="A83" s="233">
        <v>2010750</v>
      </c>
      <c r="B83" s="205" t="s">
        <v>137</v>
      </c>
      <c r="C83" s="237">
        <v>0</v>
      </c>
      <c r="D83" s="206">
        <f t="shared" si="1"/>
        <v>0</v>
      </c>
      <c r="E83" s="206">
        <v>0</v>
      </c>
      <c r="F83" s="234"/>
    </row>
    <row r="84" spans="1:6">
      <c r="A84" s="233">
        <v>2010799</v>
      </c>
      <c r="B84" s="205" t="s">
        <v>178</v>
      </c>
      <c r="C84" s="237">
        <v>0</v>
      </c>
      <c r="D84" s="206">
        <f t="shared" si="1"/>
        <v>0</v>
      </c>
      <c r="E84" s="206">
        <v>0</v>
      </c>
      <c r="F84" s="234"/>
    </row>
    <row r="85" spans="1:6">
      <c r="A85" s="229">
        <v>20108</v>
      </c>
      <c r="B85" s="230" t="s">
        <v>179</v>
      </c>
      <c r="C85" s="242">
        <v>417</v>
      </c>
      <c r="D85" s="231">
        <f t="shared" si="1"/>
        <v>417</v>
      </c>
      <c r="E85" s="231">
        <v>0</v>
      </c>
      <c r="F85" s="232"/>
    </row>
    <row r="86" spans="1:6">
      <c r="A86" s="233">
        <v>2010801</v>
      </c>
      <c r="B86" s="205" t="s">
        <v>128</v>
      </c>
      <c r="C86" s="237">
        <v>311</v>
      </c>
      <c r="D86" s="206">
        <f t="shared" si="1"/>
        <v>311</v>
      </c>
      <c r="E86" s="206">
        <v>0</v>
      </c>
      <c r="F86" s="234"/>
    </row>
    <row r="87" spans="1:6">
      <c r="A87" s="233">
        <v>2010802</v>
      </c>
      <c r="B87" s="205" t="s">
        <v>129</v>
      </c>
      <c r="C87" s="237">
        <v>100</v>
      </c>
      <c r="D87" s="206">
        <f t="shared" si="1"/>
        <v>100</v>
      </c>
      <c r="E87" s="206">
        <v>0</v>
      </c>
      <c r="F87" s="234"/>
    </row>
    <row r="88" spans="1:6">
      <c r="A88" s="233">
        <v>2010803</v>
      </c>
      <c r="B88" s="205" t="s">
        <v>130</v>
      </c>
      <c r="C88" s="237">
        <v>6</v>
      </c>
      <c r="D88" s="206">
        <f t="shared" si="1"/>
        <v>6</v>
      </c>
      <c r="E88" s="206">
        <v>0</v>
      </c>
      <c r="F88" s="234"/>
    </row>
    <row r="89" spans="1:6">
      <c r="A89" s="233">
        <v>2010804</v>
      </c>
      <c r="B89" s="205" t="s">
        <v>180</v>
      </c>
      <c r="C89" s="237">
        <v>0</v>
      </c>
      <c r="D89" s="206">
        <f t="shared" si="1"/>
        <v>0</v>
      </c>
      <c r="E89" s="206">
        <v>0</v>
      </c>
      <c r="F89" s="234"/>
    </row>
    <row r="90" spans="1:6">
      <c r="A90" s="233">
        <v>2010805</v>
      </c>
      <c r="B90" s="205" t="s">
        <v>181</v>
      </c>
      <c r="C90" s="237">
        <v>0</v>
      </c>
      <c r="D90" s="206">
        <f t="shared" si="1"/>
        <v>0</v>
      </c>
      <c r="E90" s="206">
        <v>0</v>
      </c>
      <c r="F90" s="234"/>
    </row>
    <row r="91" spans="1:6">
      <c r="A91" s="233">
        <v>2010806</v>
      </c>
      <c r="B91" s="205" t="s">
        <v>169</v>
      </c>
      <c r="C91" s="237">
        <v>0</v>
      </c>
      <c r="D91" s="206">
        <f t="shared" si="1"/>
        <v>0</v>
      </c>
      <c r="E91" s="206">
        <v>0</v>
      </c>
      <c r="F91" s="234"/>
    </row>
    <row r="92" spans="1:6">
      <c r="A92" s="233">
        <v>2010850</v>
      </c>
      <c r="B92" s="205" t="s">
        <v>137</v>
      </c>
      <c r="C92" s="237">
        <v>0</v>
      </c>
      <c r="D92" s="206">
        <f t="shared" si="1"/>
        <v>0</v>
      </c>
      <c r="E92" s="206">
        <v>0</v>
      </c>
      <c r="F92" s="234"/>
    </row>
    <row r="93" spans="1:6">
      <c r="A93" s="233">
        <v>2010899</v>
      </c>
      <c r="B93" s="205" t="s">
        <v>182</v>
      </c>
      <c r="C93" s="237">
        <v>0</v>
      </c>
      <c r="D93" s="206">
        <f t="shared" si="1"/>
        <v>0</v>
      </c>
      <c r="E93" s="206">
        <v>0</v>
      </c>
      <c r="F93" s="234"/>
    </row>
    <row r="94" spans="1:6">
      <c r="A94" s="229">
        <v>20109</v>
      </c>
      <c r="B94" s="230" t="s">
        <v>183</v>
      </c>
      <c r="C94" s="242">
        <v>0</v>
      </c>
      <c r="D94" s="231">
        <f t="shared" si="1"/>
        <v>0</v>
      </c>
      <c r="E94" s="231">
        <v>0</v>
      </c>
      <c r="F94" s="232"/>
    </row>
    <row r="95" spans="1:6">
      <c r="A95" s="233">
        <v>2010901</v>
      </c>
      <c r="B95" s="205" t="s">
        <v>128</v>
      </c>
      <c r="C95" s="237">
        <v>0</v>
      </c>
      <c r="D95" s="206">
        <f t="shared" si="1"/>
        <v>0</v>
      </c>
      <c r="E95" s="206">
        <v>0</v>
      </c>
      <c r="F95" s="234"/>
    </row>
    <row r="96" spans="1:6">
      <c r="A96" s="233">
        <v>2010902</v>
      </c>
      <c r="B96" s="205" t="s">
        <v>129</v>
      </c>
      <c r="C96" s="237">
        <v>0</v>
      </c>
      <c r="D96" s="206">
        <f t="shared" si="1"/>
        <v>0</v>
      </c>
      <c r="E96" s="206">
        <v>0</v>
      </c>
      <c r="F96" s="234"/>
    </row>
    <row r="97" spans="1:6">
      <c r="A97" s="233">
        <v>2010903</v>
      </c>
      <c r="B97" s="205" t="s">
        <v>130</v>
      </c>
      <c r="C97" s="237">
        <v>0</v>
      </c>
      <c r="D97" s="206">
        <f t="shared" si="1"/>
        <v>0</v>
      </c>
      <c r="E97" s="206">
        <v>0</v>
      </c>
      <c r="F97" s="234"/>
    </row>
    <row r="98" spans="1:6">
      <c r="A98" s="233">
        <v>2010905</v>
      </c>
      <c r="B98" s="205" t="s">
        <v>184</v>
      </c>
      <c r="C98" s="237">
        <v>0</v>
      </c>
      <c r="D98" s="206">
        <f t="shared" si="1"/>
        <v>0</v>
      </c>
      <c r="E98" s="206">
        <v>0</v>
      </c>
      <c r="F98" s="234"/>
    </row>
    <row r="99" spans="1:6">
      <c r="A99" s="233">
        <v>2010907</v>
      </c>
      <c r="B99" s="205" t="s">
        <v>185</v>
      </c>
      <c r="C99" s="237">
        <v>0</v>
      </c>
      <c r="D99" s="206">
        <f t="shared" si="1"/>
        <v>0</v>
      </c>
      <c r="E99" s="206">
        <v>0</v>
      </c>
      <c r="F99" s="234"/>
    </row>
    <row r="100" spans="1:6">
      <c r="A100" s="233">
        <v>2010908</v>
      </c>
      <c r="B100" s="205" t="s">
        <v>169</v>
      </c>
      <c r="C100" s="237">
        <v>0</v>
      </c>
      <c r="D100" s="206">
        <f t="shared" si="1"/>
        <v>0</v>
      </c>
      <c r="E100" s="206">
        <v>0</v>
      </c>
      <c r="F100" s="234"/>
    </row>
    <row r="101" spans="1:6">
      <c r="A101" s="233">
        <v>2010909</v>
      </c>
      <c r="B101" s="205" t="s">
        <v>186</v>
      </c>
      <c r="C101" s="237">
        <v>0</v>
      </c>
      <c r="D101" s="206">
        <f t="shared" si="1"/>
        <v>0</v>
      </c>
      <c r="E101" s="206">
        <v>0</v>
      </c>
      <c r="F101" s="234"/>
    </row>
    <row r="102" spans="1:6">
      <c r="A102" s="233">
        <v>2010910</v>
      </c>
      <c r="B102" s="205" t="s">
        <v>187</v>
      </c>
      <c r="C102" s="237">
        <v>0</v>
      </c>
      <c r="D102" s="206">
        <f t="shared" si="1"/>
        <v>0</v>
      </c>
      <c r="E102" s="206">
        <v>0</v>
      </c>
      <c r="F102" s="234"/>
    </row>
    <row r="103" spans="1:6">
      <c r="A103" s="233">
        <v>2010911</v>
      </c>
      <c r="B103" s="205" t="s">
        <v>188</v>
      </c>
      <c r="C103" s="237">
        <v>0</v>
      </c>
      <c r="D103" s="206">
        <f t="shared" si="1"/>
        <v>0</v>
      </c>
      <c r="E103" s="206">
        <v>0</v>
      </c>
      <c r="F103" s="234"/>
    </row>
    <row r="104" spans="1:6">
      <c r="A104" s="233">
        <v>2010912</v>
      </c>
      <c r="B104" s="205" t="s">
        <v>189</v>
      </c>
      <c r="C104" s="237">
        <v>0</v>
      </c>
      <c r="D104" s="206">
        <f t="shared" si="1"/>
        <v>0</v>
      </c>
      <c r="E104" s="206">
        <v>0</v>
      </c>
      <c r="F104" s="234"/>
    </row>
    <row r="105" spans="1:6">
      <c r="A105" s="233">
        <v>2010950</v>
      </c>
      <c r="B105" s="205" t="s">
        <v>137</v>
      </c>
      <c r="C105" s="237">
        <v>0</v>
      </c>
      <c r="D105" s="206">
        <f t="shared" si="1"/>
        <v>0</v>
      </c>
      <c r="E105" s="206">
        <v>0</v>
      </c>
      <c r="F105" s="234"/>
    </row>
    <row r="106" spans="1:6">
      <c r="A106" s="233">
        <v>2010999</v>
      </c>
      <c r="B106" s="205" t="s">
        <v>190</v>
      </c>
      <c r="C106" s="237">
        <v>0</v>
      </c>
      <c r="D106" s="206">
        <f t="shared" si="1"/>
        <v>0</v>
      </c>
      <c r="E106" s="206">
        <v>0</v>
      </c>
      <c r="F106" s="234"/>
    </row>
    <row r="107" spans="1:6">
      <c r="A107" s="229">
        <v>20110</v>
      </c>
      <c r="B107" s="230" t="s">
        <v>191</v>
      </c>
      <c r="C107" s="242">
        <v>30</v>
      </c>
      <c r="D107" s="231">
        <f t="shared" si="1"/>
        <v>30</v>
      </c>
      <c r="E107" s="231">
        <v>0</v>
      </c>
      <c r="F107" s="232"/>
    </row>
    <row r="108" spans="1:6">
      <c r="A108" s="233">
        <v>2011001</v>
      </c>
      <c r="B108" s="205" t="s">
        <v>128</v>
      </c>
      <c r="C108" s="237">
        <v>0</v>
      </c>
      <c r="D108" s="206">
        <f t="shared" si="1"/>
        <v>0</v>
      </c>
      <c r="E108" s="206">
        <v>0</v>
      </c>
      <c r="F108" s="234"/>
    </row>
    <row r="109" spans="1:6">
      <c r="A109" s="233">
        <v>2011002</v>
      </c>
      <c r="B109" s="205" t="s">
        <v>129</v>
      </c>
      <c r="C109" s="237">
        <v>0</v>
      </c>
      <c r="D109" s="206">
        <f t="shared" si="1"/>
        <v>0</v>
      </c>
      <c r="E109" s="206">
        <v>0</v>
      </c>
      <c r="F109" s="234"/>
    </row>
    <row r="110" spans="1:6">
      <c r="A110" s="233">
        <v>2011003</v>
      </c>
      <c r="B110" s="205" t="s">
        <v>130</v>
      </c>
      <c r="C110" s="237">
        <v>0</v>
      </c>
      <c r="D110" s="206">
        <f t="shared" si="1"/>
        <v>0</v>
      </c>
      <c r="E110" s="206">
        <v>0</v>
      </c>
      <c r="F110" s="234"/>
    </row>
    <row r="111" spans="1:6">
      <c r="A111" s="233">
        <v>2011004</v>
      </c>
      <c r="B111" s="205" t="s">
        <v>192</v>
      </c>
      <c r="C111" s="237">
        <v>0</v>
      </c>
      <c r="D111" s="206">
        <f t="shared" si="1"/>
        <v>0</v>
      </c>
      <c r="E111" s="206">
        <v>0</v>
      </c>
      <c r="F111" s="234"/>
    </row>
    <row r="112" spans="1:6">
      <c r="A112" s="233">
        <v>2011005</v>
      </c>
      <c r="B112" s="205" t="s">
        <v>193</v>
      </c>
      <c r="C112" s="237">
        <v>0</v>
      </c>
      <c r="D112" s="206">
        <f t="shared" si="1"/>
        <v>0</v>
      </c>
      <c r="E112" s="206">
        <v>0</v>
      </c>
      <c r="F112" s="234"/>
    </row>
    <row r="113" spans="1:6">
      <c r="A113" s="233">
        <v>2011007</v>
      </c>
      <c r="B113" s="205" t="s">
        <v>194</v>
      </c>
      <c r="C113" s="237">
        <v>0</v>
      </c>
      <c r="D113" s="206">
        <f t="shared" si="1"/>
        <v>0</v>
      </c>
      <c r="E113" s="206">
        <v>0</v>
      </c>
      <c r="F113" s="234"/>
    </row>
    <row r="114" spans="1:6">
      <c r="A114" s="233">
        <v>2011008</v>
      </c>
      <c r="B114" s="205" t="s">
        <v>195</v>
      </c>
      <c r="C114" s="237">
        <v>0</v>
      </c>
      <c r="D114" s="206">
        <f t="shared" si="1"/>
        <v>0</v>
      </c>
      <c r="E114" s="206">
        <v>0</v>
      </c>
      <c r="F114" s="234"/>
    </row>
    <row r="115" spans="1:6">
      <c r="A115" s="233">
        <v>2011050</v>
      </c>
      <c r="B115" s="205" t="s">
        <v>137</v>
      </c>
      <c r="C115" s="237">
        <v>0</v>
      </c>
      <c r="D115" s="206">
        <f t="shared" si="1"/>
        <v>0</v>
      </c>
      <c r="E115" s="206">
        <v>0</v>
      </c>
      <c r="F115" s="234"/>
    </row>
    <row r="116" spans="1:6">
      <c r="A116" s="233">
        <v>2011099</v>
      </c>
      <c r="B116" s="205" t="s">
        <v>196</v>
      </c>
      <c r="C116" s="237">
        <v>30</v>
      </c>
      <c r="D116" s="206">
        <f t="shared" si="1"/>
        <v>30</v>
      </c>
      <c r="E116" s="206">
        <v>0</v>
      </c>
      <c r="F116" s="234"/>
    </row>
    <row r="117" spans="1:6">
      <c r="A117" s="229">
        <v>20111</v>
      </c>
      <c r="B117" s="230" t="s">
        <v>197</v>
      </c>
      <c r="C117" s="242">
        <v>1434</v>
      </c>
      <c r="D117" s="231">
        <f t="shared" si="1"/>
        <v>1434</v>
      </c>
      <c r="E117" s="231">
        <v>0</v>
      </c>
      <c r="F117" s="232"/>
    </row>
    <row r="118" spans="1:6">
      <c r="A118" s="233">
        <v>2011101</v>
      </c>
      <c r="B118" s="205" t="s">
        <v>128</v>
      </c>
      <c r="C118" s="237">
        <v>828</v>
      </c>
      <c r="D118" s="206">
        <f t="shared" si="1"/>
        <v>828</v>
      </c>
      <c r="E118" s="206">
        <v>0</v>
      </c>
      <c r="F118" s="234"/>
    </row>
    <row r="119" spans="1:6">
      <c r="A119" s="233">
        <v>2011102</v>
      </c>
      <c r="B119" s="205" t="s">
        <v>129</v>
      </c>
      <c r="C119" s="237">
        <v>370</v>
      </c>
      <c r="D119" s="206">
        <f t="shared" si="1"/>
        <v>370</v>
      </c>
      <c r="E119" s="206">
        <v>0</v>
      </c>
      <c r="F119" s="234"/>
    </row>
    <row r="120" spans="1:6">
      <c r="A120" s="233">
        <v>2011103</v>
      </c>
      <c r="B120" s="205" t="s">
        <v>130</v>
      </c>
      <c r="C120" s="237">
        <v>0</v>
      </c>
      <c r="D120" s="206">
        <f t="shared" si="1"/>
        <v>0</v>
      </c>
      <c r="E120" s="206">
        <v>0</v>
      </c>
      <c r="F120" s="234"/>
    </row>
    <row r="121" spans="1:6">
      <c r="A121" s="233">
        <v>2011104</v>
      </c>
      <c r="B121" s="205" t="s">
        <v>198</v>
      </c>
      <c r="C121" s="237">
        <v>0</v>
      </c>
      <c r="D121" s="206">
        <f t="shared" si="1"/>
        <v>0</v>
      </c>
      <c r="E121" s="206">
        <v>0</v>
      </c>
      <c r="F121" s="234"/>
    </row>
    <row r="122" spans="1:6">
      <c r="A122" s="233">
        <v>2011105</v>
      </c>
      <c r="B122" s="205" t="s">
        <v>199</v>
      </c>
      <c r="C122" s="237">
        <v>0</v>
      </c>
      <c r="D122" s="206">
        <f t="shared" si="1"/>
        <v>0</v>
      </c>
      <c r="E122" s="206">
        <v>0</v>
      </c>
      <c r="F122" s="234"/>
    </row>
    <row r="123" spans="1:6">
      <c r="A123" s="233">
        <v>2011106</v>
      </c>
      <c r="B123" s="205" t="s">
        <v>200</v>
      </c>
      <c r="C123" s="237">
        <v>236</v>
      </c>
      <c r="D123" s="206">
        <f t="shared" si="1"/>
        <v>236</v>
      </c>
      <c r="E123" s="206">
        <v>0</v>
      </c>
      <c r="F123" s="234"/>
    </row>
    <row r="124" spans="1:6">
      <c r="A124" s="233">
        <v>2011150</v>
      </c>
      <c r="B124" s="205" t="s">
        <v>137</v>
      </c>
      <c r="C124" s="237">
        <v>0</v>
      </c>
      <c r="D124" s="206">
        <f t="shared" si="1"/>
        <v>0</v>
      </c>
      <c r="E124" s="206">
        <v>0</v>
      </c>
      <c r="F124" s="234"/>
    </row>
    <row r="125" spans="1:6">
      <c r="A125" s="233">
        <v>2011199</v>
      </c>
      <c r="B125" s="205" t="s">
        <v>201</v>
      </c>
      <c r="C125" s="237">
        <v>0</v>
      </c>
      <c r="D125" s="206">
        <f t="shared" si="1"/>
        <v>0</v>
      </c>
      <c r="E125" s="206">
        <v>0</v>
      </c>
      <c r="F125" s="234"/>
    </row>
    <row r="126" spans="1:6">
      <c r="A126" s="229">
        <v>20113</v>
      </c>
      <c r="B126" s="230" t="s">
        <v>202</v>
      </c>
      <c r="C126" s="242">
        <v>507</v>
      </c>
      <c r="D126" s="231">
        <f t="shared" si="1"/>
        <v>507</v>
      </c>
      <c r="E126" s="231">
        <v>0</v>
      </c>
      <c r="F126" s="232"/>
    </row>
    <row r="127" spans="1:6">
      <c r="A127" s="233">
        <v>2011301</v>
      </c>
      <c r="B127" s="205" t="s">
        <v>128</v>
      </c>
      <c r="C127" s="237">
        <v>270</v>
      </c>
      <c r="D127" s="206">
        <f t="shared" si="1"/>
        <v>270</v>
      </c>
      <c r="E127" s="206">
        <v>0</v>
      </c>
      <c r="F127" s="234"/>
    </row>
    <row r="128" spans="1:6">
      <c r="A128" s="233">
        <v>2011302</v>
      </c>
      <c r="B128" s="205" t="s">
        <v>129</v>
      </c>
      <c r="C128" s="237">
        <v>0</v>
      </c>
      <c r="D128" s="206">
        <f t="shared" si="1"/>
        <v>0</v>
      </c>
      <c r="E128" s="206">
        <v>0</v>
      </c>
      <c r="F128" s="234"/>
    </row>
    <row r="129" spans="1:6">
      <c r="A129" s="233">
        <v>2011303</v>
      </c>
      <c r="B129" s="205" t="s">
        <v>130</v>
      </c>
      <c r="C129" s="237">
        <v>0</v>
      </c>
      <c r="D129" s="206">
        <f t="shared" si="1"/>
        <v>0</v>
      </c>
      <c r="E129" s="206">
        <v>0</v>
      </c>
      <c r="F129" s="234"/>
    </row>
    <row r="130" spans="1:6">
      <c r="A130" s="233">
        <v>2011304</v>
      </c>
      <c r="B130" s="205" t="s">
        <v>203</v>
      </c>
      <c r="C130" s="237">
        <v>0</v>
      </c>
      <c r="D130" s="206">
        <f t="shared" si="1"/>
        <v>0</v>
      </c>
      <c r="E130" s="206">
        <v>0</v>
      </c>
      <c r="F130" s="234"/>
    </row>
    <row r="131" spans="1:6">
      <c r="A131" s="233">
        <v>2011305</v>
      </c>
      <c r="B131" s="205" t="s">
        <v>204</v>
      </c>
      <c r="C131" s="237">
        <v>0</v>
      </c>
      <c r="D131" s="206">
        <f t="shared" si="1"/>
        <v>0</v>
      </c>
      <c r="E131" s="206">
        <v>0</v>
      </c>
      <c r="F131" s="234"/>
    </row>
    <row r="132" spans="1:6">
      <c r="A132" s="233">
        <v>2011306</v>
      </c>
      <c r="B132" s="205" t="s">
        <v>205</v>
      </c>
      <c r="C132" s="237">
        <v>0</v>
      </c>
      <c r="D132" s="206">
        <f t="shared" si="1"/>
        <v>0</v>
      </c>
      <c r="E132" s="206">
        <v>0</v>
      </c>
      <c r="F132" s="234"/>
    </row>
    <row r="133" spans="1:6">
      <c r="A133" s="233">
        <v>2011307</v>
      </c>
      <c r="B133" s="205" t="s">
        <v>206</v>
      </c>
      <c r="C133" s="237">
        <v>0</v>
      </c>
      <c r="D133" s="206">
        <f t="shared" si="1"/>
        <v>0</v>
      </c>
      <c r="E133" s="206">
        <v>0</v>
      </c>
      <c r="F133" s="234"/>
    </row>
    <row r="134" spans="1:6">
      <c r="A134" s="233">
        <v>2011308</v>
      </c>
      <c r="B134" s="205" t="s">
        <v>207</v>
      </c>
      <c r="C134" s="237">
        <v>200</v>
      </c>
      <c r="D134" s="206">
        <f t="shared" ref="D134:D197" si="2">C134-E134</f>
        <v>200</v>
      </c>
      <c r="E134" s="206">
        <v>0</v>
      </c>
      <c r="F134" s="234"/>
    </row>
    <row r="135" spans="1:6">
      <c r="A135" s="233">
        <v>2011350</v>
      </c>
      <c r="B135" s="205" t="s">
        <v>137</v>
      </c>
      <c r="C135" s="237">
        <v>0</v>
      </c>
      <c r="D135" s="206">
        <f t="shared" si="2"/>
        <v>0</v>
      </c>
      <c r="E135" s="206">
        <v>0</v>
      </c>
      <c r="F135" s="234"/>
    </row>
    <row r="136" spans="1:6">
      <c r="A136" s="233">
        <v>2011399</v>
      </c>
      <c r="B136" s="205" t="s">
        <v>208</v>
      </c>
      <c r="C136" s="237">
        <v>37</v>
      </c>
      <c r="D136" s="206">
        <f t="shared" si="2"/>
        <v>37</v>
      </c>
      <c r="E136" s="206">
        <v>0</v>
      </c>
      <c r="F136" s="234"/>
    </row>
    <row r="137" spans="1:6">
      <c r="A137" s="229">
        <v>20114</v>
      </c>
      <c r="B137" s="230" t="s">
        <v>209</v>
      </c>
      <c r="C137" s="242">
        <v>0</v>
      </c>
      <c r="D137" s="231">
        <f t="shared" si="2"/>
        <v>0</v>
      </c>
      <c r="E137" s="231">
        <v>0</v>
      </c>
      <c r="F137" s="232"/>
    </row>
    <row r="138" spans="1:6">
      <c r="A138" s="233">
        <v>2011401</v>
      </c>
      <c r="B138" s="205" t="s">
        <v>128</v>
      </c>
      <c r="C138" s="237">
        <v>0</v>
      </c>
      <c r="D138" s="206">
        <f t="shared" si="2"/>
        <v>0</v>
      </c>
      <c r="E138" s="206">
        <v>0</v>
      </c>
      <c r="F138" s="234"/>
    </row>
    <row r="139" spans="1:6">
      <c r="A139" s="233">
        <v>2011402</v>
      </c>
      <c r="B139" s="205" t="s">
        <v>129</v>
      </c>
      <c r="C139" s="237">
        <v>0</v>
      </c>
      <c r="D139" s="206">
        <f t="shared" si="2"/>
        <v>0</v>
      </c>
      <c r="E139" s="206">
        <v>0</v>
      </c>
      <c r="F139" s="234"/>
    </row>
    <row r="140" spans="1:6">
      <c r="A140" s="233">
        <v>2011403</v>
      </c>
      <c r="B140" s="205" t="s">
        <v>130</v>
      </c>
      <c r="C140" s="237">
        <v>0</v>
      </c>
      <c r="D140" s="206">
        <f t="shared" si="2"/>
        <v>0</v>
      </c>
      <c r="E140" s="206">
        <v>0</v>
      </c>
      <c r="F140" s="234"/>
    </row>
    <row r="141" spans="1:6">
      <c r="A141" s="233">
        <v>2011404</v>
      </c>
      <c r="B141" s="205" t="s">
        <v>210</v>
      </c>
      <c r="C141" s="237">
        <v>0</v>
      </c>
      <c r="D141" s="206">
        <f t="shared" si="2"/>
        <v>0</v>
      </c>
      <c r="E141" s="206">
        <v>0</v>
      </c>
      <c r="F141" s="234"/>
    </row>
    <row r="142" spans="1:6">
      <c r="A142" s="233">
        <v>2011405</v>
      </c>
      <c r="B142" s="205" t="s">
        <v>211</v>
      </c>
      <c r="C142" s="237">
        <v>0</v>
      </c>
      <c r="D142" s="206">
        <f t="shared" si="2"/>
        <v>0</v>
      </c>
      <c r="E142" s="206">
        <v>0</v>
      </c>
      <c r="F142" s="234"/>
    </row>
    <row r="143" spans="1:6">
      <c r="A143" s="233">
        <v>2011406</v>
      </c>
      <c r="B143" s="205" t="s">
        <v>212</v>
      </c>
      <c r="C143" s="237">
        <v>0</v>
      </c>
      <c r="D143" s="206">
        <f t="shared" si="2"/>
        <v>0</v>
      </c>
      <c r="E143" s="206">
        <v>0</v>
      </c>
      <c r="F143" s="234"/>
    </row>
    <row r="144" spans="1:6">
      <c r="A144" s="233">
        <v>2011408</v>
      </c>
      <c r="B144" s="205" t="s">
        <v>213</v>
      </c>
      <c r="C144" s="237">
        <v>0</v>
      </c>
      <c r="D144" s="206">
        <f t="shared" si="2"/>
        <v>0</v>
      </c>
      <c r="E144" s="206">
        <v>0</v>
      </c>
      <c r="F144" s="234"/>
    </row>
    <row r="145" spans="1:6">
      <c r="A145" s="233">
        <v>2011409</v>
      </c>
      <c r="B145" s="205" t="s">
        <v>214</v>
      </c>
      <c r="C145" s="237">
        <v>0</v>
      </c>
      <c r="D145" s="206">
        <f t="shared" si="2"/>
        <v>0</v>
      </c>
      <c r="E145" s="206">
        <v>0</v>
      </c>
      <c r="F145" s="234"/>
    </row>
    <row r="146" spans="1:6">
      <c r="A146" s="233">
        <v>2011410</v>
      </c>
      <c r="B146" s="205" t="s">
        <v>215</v>
      </c>
      <c r="C146" s="237">
        <v>0</v>
      </c>
      <c r="D146" s="206">
        <f t="shared" si="2"/>
        <v>0</v>
      </c>
      <c r="E146" s="206">
        <v>0</v>
      </c>
      <c r="F146" s="234"/>
    </row>
    <row r="147" spans="1:6">
      <c r="A147" s="233">
        <v>2011411</v>
      </c>
      <c r="B147" s="205" t="s">
        <v>216</v>
      </c>
      <c r="C147" s="237">
        <v>0</v>
      </c>
      <c r="D147" s="206">
        <f t="shared" si="2"/>
        <v>0</v>
      </c>
      <c r="E147" s="206">
        <v>0</v>
      </c>
      <c r="F147" s="234"/>
    </row>
    <row r="148" spans="1:6">
      <c r="A148" s="233">
        <v>2011450</v>
      </c>
      <c r="B148" s="205" t="s">
        <v>137</v>
      </c>
      <c r="C148" s="237">
        <v>0</v>
      </c>
      <c r="D148" s="206">
        <f t="shared" si="2"/>
        <v>0</v>
      </c>
      <c r="E148" s="206">
        <v>0</v>
      </c>
      <c r="F148" s="234"/>
    </row>
    <row r="149" spans="1:6">
      <c r="A149" s="233">
        <v>2011499</v>
      </c>
      <c r="B149" s="205" t="s">
        <v>217</v>
      </c>
      <c r="C149" s="237">
        <v>0</v>
      </c>
      <c r="D149" s="206">
        <f t="shared" si="2"/>
        <v>0</v>
      </c>
      <c r="E149" s="206">
        <v>0</v>
      </c>
      <c r="F149" s="234"/>
    </row>
    <row r="150" spans="1:6">
      <c r="A150" s="229">
        <v>20123</v>
      </c>
      <c r="B150" s="230" t="s">
        <v>218</v>
      </c>
      <c r="C150" s="242">
        <v>0</v>
      </c>
      <c r="D150" s="231">
        <f t="shared" si="2"/>
        <v>0</v>
      </c>
      <c r="E150" s="231">
        <v>0</v>
      </c>
      <c r="F150" s="232"/>
    </row>
    <row r="151" spans="1:6">
      <c r="A151" s="233">
        <v>2012301</v>
      </c>
      <c r="B151" s="205" t="s">
        <v>128</v>
      </c>
      <c r="C151" s="237">
        <v>0</v>
      </c>
      <c r="D151" s="206">
        <f t="shared" si="2"/>
        <v>0</v>
      </c>
      <c r="E151" s="206">
        <v>0</v>
      </c>
      <c r="F151" s="234"/>
    </row>
    <row r="152" spans="1:6">
      <c r="A152" s="233">
        <v>2012302</v>
      </c>
      <c r="B152" s="205" t="s">
        <v>129</v>
      </c>
      <c r="C152" s="237">
        <v>0</v>
      </c>
      <c r="D152" s="206">
        <f t="shared" si="2"/>
        <v>0</v>
      </c>
      <c r="E152" s="206">
        <v>0</v>
      </c>
      <c r="F152" s="234"/>
    </row>
    <row r="153" spans="1:6">
      <c r="A153" s="233">
        <v>2012303</v>
      </c>
      <c r="B153" s="205" t="s">
        <v>130</v>
      </c>
      <c r="C153" s="237">
        <v>0</v>
      </c>
      <c r="D153" s="206">
        <f t="shared" si="2"/>
        <v>0</v>
      </c>
      <c r="E153" s="206">
        <v>0</v>
      </c>
      <c r="F153" s="234"/>
    </row>
    <row r="154" spans="1:6">
      <c r="A154" s="233">
        <v>2012304</v>
      </c>
      <c r="B154" s="205" t="s">
        <v>219</v>
      </c>
      <c r="C154" s="237">
        <v>0</v>
      </c>
      <c r="D154" s="206">
        <f t="shared" si="2"/>
        <v>0</v>
      </c>
      <c r="E154" s="206">
        <v>0</v>
      </c>
      <c r="F154" s="234"/>
    </row>
    <row r="155" spans="1:6">
      <c r="A155" s="233">
        <v>2012350</v>
      </c>
      <c r="B155" s="205" t="s">
        <v>137</v>
      </c>
      <c r="C155" s="237">
        <v>0</v>
      </c>
      <c r="D155" s="206">
        <f t="shared" si="2"/>
        <v>0</v>
      </c>
      <c r="E155" s="206">
        <v>0</v>
      </c>
      <c r="F155" s="234"/>
    </row>
    <row r="156" spans="1:6">
      <c r="A156" s="233">
        <v>2012399</v>
      </c>
      <c r="B156" s="205" t="s">
        <v>220</v>
      </c>
      <c r="C156" s="237">
        <v>0</v>
      </c>
      <c r="D156" s="206">
        <f t="shared" si="2"/>
        <v>0</v>
      </c>
      <c r="E156" s="206">
        <v>0</v>
      </c>
      <c r="F156" s="234"/>
    </row>
    <row r="157" spans="1:6">
      <c r="A157" s="229">
        <v>20125</v>
      </c>
      <c r="B157" s="230" t="s">
        <v>221</v>
      </c>
      <c r="C157" s="242">
        <v>0</v>
      </c>
      <c r="D157" s="231">
        <f t="shared" si="2"/>
        <v>0</v>
      </c>
      <c r="E157" s="231">
        <v>0</v>
      </c>
      <c r="F157" s="232"/>
    </row>
    <row r="158" spans="1:6">
      <c r="A158" s="233">
        <v>2012501</v>
      </c>
      <c r="B158" s="205" t="s">
        <v>128</v>
      </c>
      <c r="C158" s="237">
        <v>0</v>
      </c>
      <c r="D158" s="206">
        <f t="shared" si="2"/>
        <v>0</v>
      </c>
      <c r="E158" s="206">
        <v>0</v>
      </c>
      <c r="F158" s="234"/>
    </row>
    <row r="159" spans="1:6">
      <c r="A159" s="233">
        <v>2012502</v>
      </c>
      <c r="B159" s="205" t="s">
        <v>129</v>
      </c>
      <c r="C159" s="237">
        <v>0</v>
      </c>
      <c r="D159" s="206">
        <f t="shared" si="2"/>
        <v>0</v>
      </c>
      <c r="E159" s="206">
        <v>0</v>
      </c>
      <c r="F159" s="234"/>
    </row>
    <row r="160" spans="1:6">
      <c r="A160" s="233">
        <v>2012503</v>
      </c>
      <c r="B160" s="205" t="s">
        <v>130</v>
      </c>
      <c r="C160" s="237">
        <v>0</v>
      </c>
      <c r="D160" s="206">
        <f t="shared" si="2"/>
        <v>0</v>
      </c>
      <c r="E160" s="206">
        <v>0</v>
      </c>
      <c r="F160" s="234"/>
    </row>
    <row r="161" spans="1:6">
      <c r="A161" s="233">
        <v>2012504</v>
      </c>
      <c r="B161" s="205" t="s">
        <v>222</v>
      </c>
      <c r="C161" s="237">
        <v>0</v>
      </c>
      <c r="D161" s="206">
        <f t="shared" si="2"/>
        <v>0</v>
      </c>
      <c r="E161" s="206">
        <v>0</v>
      </c>
      <c r="F161" s="234"/>
    </row>
    <row r="162" spans="1:6">
      <c r="A162" s="233">
        <v>2012505</v>
      </c>
      <c r="B162" s="205" t="s">
        <v>223</v>
      </c>
      <c r="C162" s="237">
        <v>0</v>
      </c>
      <c r="D162" s="206">
        <f t="shared" si="2"/>
        <v>0</v>
      </c>
      <c r="E162" s="206">
        <v>0</v>
      </c>
      <c r="F162" s="234"/>
    </row>
    <row r="163" spans="1:6">
      <c r="A163" s="233">
        <v>2012550</v>
      </c>
      <c r="B163" s="205" t="s">
        <v>137</v>
      </c>
      <c r="C163" s="237">
        <v>0</v>
      </c>
      <c r="D163" s="206">
        <f t="shared" si="2"/>
        <v>0</v>
      </c>
      <c r="E163" s="206">
        <v>0</v>
      </c>
      <c r="F163" s="234"/>
    </row>
    <row r="164" spans="1:6">
      <c r="A164" s="233">
        <v>2012599</v>
      </c>
      <c r="B164" s="205" t="s">
        <v>224</v>
      </c>
      <c r="C164" s="237">
        <v>0</v>
      </c>
      <c r="D164" s="206">
        <f t="shared" si="2"/>
        <v>0</v>
      </c>
      <c r="E164" s="206">
        <v>0</v>
      </c>
      <c r="F164" s="234"/>
    </row>
    <row r="165" spans="1:6">
      <c r="A165" s="229">
        <v>20126</v>
      </c>
      <c r="B165" s="230" t="s">
        <v>225</v>
      </c>
      <c r="C165" s="242">
        <v>144</v>
      </c>
      <c r="D165" s="231">
        <f t="shared" si="2"/>
        <v>144</v>
      </c>
      <c r="E165" s="231">
        <v>0</v>
      </c>
      <c r="F165" s="232"/>
    </row>
    <row r="166" spans="1:6">
      <c r="A166" s="233">
        <v>2012601</v>
      </c>
      <c r="B166" s="205" t="s">
        <v>128</v>
      </c>
      <c r="C166" s="237">
        <v>104</v>
      </c>
      <c r="D166" s="206">
        <f t="shared" si="2"/>
        <v>104</v>
      </c>
      <c r="E166" s="206">
        <v>0</v>
      </c>
      <c r="F166" s="234"/>
    </row>
    <row r="167" spans="1:6">
      <c r="A167" s="233">
        <v>2012602</v>
      </c>
      <c r="B167" s="205" t="s">
        <v>129</v>
      </c>
      <c r="C167" s="237">
        <v>40</v>
      </c>
      <c r="D167" s="206">
        <f t="shared" si="2"/>
        <v>40</v>
      </c>
      <c r="E167" s="206">
        <v>0</v>
      </c>
      <c r="F167" s="234"/>
    </row>
    <row r="168" spans="1:6">
      <c r="A168" s="233">
        <v>2012603</v>
      </c>
      <c r="B168" s="205" t="s">
        <v>130</v>
      </c>
      <c r="C168" s="237">
        <v>0</v>
      </c>
      <c r="D168" s="206">
        <f t="shared" si="2"/>
        <v>0</v>
      </c>
      <c r="E168" s="206">
        <v>0</v>
      </c>
      <c r="F168" s="234"/>
    </row>
    <row r="169" spans="1:6">
      <c r="A169" s="233">
        <v>2012604</v>
      </c>
      <c r="B169" s="205" t="s">
        <v>226</v>
      </c>
      <c r="C169" s="237">
        <v>0</v>
      </c>
      <c r="D169" s="206">
        <f t="shared" si="2"/>
        <v>0</v>
      </c>
      <c r="E169" s="206">
        <v>0</v>
      </c>
      <c r="F169" s="234"/>
    </row>
    <row r="170" spans="1:6">
      <c r="A170" s="233">
        <v>2012699</v>
      </c>
      <c r="B170" s="205" t="s">
        <v>227</v>
      </c>
      <c r="C170" s="237">
        <v>0</v>
      </c>
      <c r="D170" s="206">
        <f t="shared" si="2"/>
        <v>0</v>
      </c>
      <c r="E170" s="206">
        <v>0</v>
      </c>
      <c r="F170" s="234"/>
    </row>
    <row r="171" spans="1:6">
      <c r="A171" s="229">
        <v>20128</v>
      </c>
      <c r="B171" s="230" t="s">
        <v>228</v>
      </c>
      <c r="C171" s="242">
        <v>71</v>
      </c>
      <c r="D171" s="231">
        <f t="shared" si="2"/>
        <v>71</v>
      </c>
      <c r="E171" s="231">
        <v>0</v>
      </c>
      <c r="F171" s="232"/>
    </row>
    <row r="172" spans="1:6">
      <c r="A172" s="233">
        <v>2012801</v>
      </c>
      <c r="B172" s="205" t="s">
        <v>128</v>
      </c>
      <c r="C172" s="237">
        <v>71</v>
      </c>
      <c r="D172" s="206">
        <f t="shared" si="2"/>
        <v>71</v>
      </c>
      <c r="E172" s="206">
        <v>0</v>
      </c>
      <c r="F172" s="234"/>
    </row>
    <row r="173" spans="1:6">
      <c r="A173" s="233">
        <v>2012802</v>
      </c>
      <c r="B173" s="205" t="s">
        <v>129</v>
      </c>
      <c r="C173" s="237">
        <v>0</v>
      </c>
      <c r="D173" s="206">
        <f t="shared" si="2"/>
        <v>0</v>
      </c>
      <c r="E173" s="206">
        <v>0</v>
      </c>
      <c r="F173" s="234"/>
    </row>
    <row r="174" spans="1:6">
      <c r="A174" s="233">
        <v>2012803</v>
      </c>
      <c r="B174" s="205" t="s">
        <v>130</v>
      </c>
      <c r="C174" s="237">
        <v>0</v>
      </c>
      <c r="D174" s="206">
        <f t="shared" si="2"/>
        <v>0</v>
      </c>
      <c r="E174" s="206">
        <v>0</v>
      </c>
      <c r="F174" s="234"/>
    </row>
    <row r="175" spans="1:6">
      <c r="A175" s="233">
        <v>2012804</v>
      </c>
      <c r="B175" s="205" t="s">
        <v>142</v>
      </c>
      <c r="C175" s="237">
        <v>0</v>
      </c>
      <c r="D175" s="206">
        <f t="shared" si="2"/>
        <v>0</v>
      </c>
      <c r="E175" s="206">
        <v>0</v>
      </c>
      <c r="F175" s="234"/>
    </row>
    <row r="176" spans="1:6">
      <c r="A176" s="233">
        <v>2012850</v>
      </c>
      <c r="B176" s="205" t="s">
        <v>137</v>
      </c>
      <c r="C176" s="237">
        <v>0</v>
      </c>
      <c r="D176" s="206">
        <f t="shared" si="2"/>
        <v>0</v>
      </c>
      <c r="E176" s="206">
        <v>0</v>
      </c>
      <c r="F176" s="234"/>
    </row>
    <row r="177" spans="1:6">
      <c r="A177" s="233">
        <v>2012899</v>
      </c>
      <c r="B177" s="205" t="s">
        <v>229</v>
      </c>
      <c r="C177" s="237">
        <v>0</v>
      </c>
      <c r="D177" s="206">
        <f t="shared" si="2"/>
        <v>0</v>
      </c>
      <c r="E177" s="206">
        <v>0</v>
      </c>
      <c r="F177" s="234"/>
    </row>
    <row r="178" spans="1:6">
      <c r="A178" s="229">
        <v>20129</v>
      </c>
      <c r="B178" s="230" t="s">
        <v>230</v>
      </c>
      <c r="C178" s="242">
        <v>334</v>
      </c>
      <c r="D178" s="231">
        <f t="shared" si="2"/>
        <v>334</v>
      </c>
      <c r="E178" s="231">
        <v>0</v>
      </c>
      <c r="F178" s="232"/>
    </row>
    <row r="179" spans="1:6">
      <c r="A179" s="233">
        <v>2012901</v>
      </c>
      <c r="B179" s="205" t="s">
        <v>128</v>
      </c>
      <c r="C179" s="237">
        <v>252</v>
      </c>
      <c r="D179" s="206">
        <f t="shared" si="2"/>
        <v>252</v>
      </c>
      <c r="E179" s="206">
        <v>0</v>
      </c>
      <c r="F179" s="234"/>
    </row>
    <row r="180" spans="1:6">
      <c r="A180" s="233">
        <v>2012902</v>
      </c>
      <c r="B180" s="205" t="s">
        <v>129</v>
      </c>
      <c r="C180" s="237">
        <v>62</v>
      </c>
      <c r="D180" s="206">
        <f t="shared" si="2"/>
        <v>62</v>
      </c>
      <c r="E180" s="206">
        <v>0</v>
      </c>
      <c r="F180" s="234"/>
    </row>
    <row r="181" spans="1:6">
      <c r="A181" s="233">
        <v>2012903</v>
      </c>
      <c r="B181" s="205" t="s">
        <v>130</v>
      </c>
      <c r="C181" s="237">
        <v>0</v>
      </c>
      <c r="D181" s="206">
        <f t="shared" si="2"/>
        <v>0</v>
      </c>
      <c r="E181" s="206">
        <v>0</v>
      </c>
      <c r="F181" s="234"/>
    </row>
    <row r="182" spans="1:6">
      <c r="A182" s="233">
        <v>2012906</v>
      </c>
      <c r="B182" s="205" t="s">
        <v>231</v>
      </c>
      <c r="C182" s="237">
        <v>20</v>
      </c>
      <c r="D182" s="206">
        <f t="shared" si="2"/>
        <v>20</v>
      </c>
      <c r="E182" s="206">
        <v>0</v>
      </c>
      <c r="F182" s="234"/>
    </row>
    <row r="183" spans="1:6">
      <c r="A183" s="233">
        <v>2012950</v>
      </c>
      <c r="B183" s="205" t="s">
        <v>137</v>
      </c>
      <c r="C183" s="237">
        <v>0</v>
      </c>
      <c r="D183" s="206">
        <f t="shared" si="2"/>
        <v>0</v>
      </c>
      <c r="E183" s="206">
        <v>0</v>
      </c>
      <c r="F183" s="234"/>
    </row>
    <row r="184" spans="1:6">
      <c r="A184" s="233">
        <v>2012999</v>
      </c>
      <c r="B184" s="205" t="s">
        <v>232</v>
      </c>
      <c r="C184" s="237">
        <v>0</v>
      </c>
      <c r="D184" s="206">
        <f t="shared" si="2"/>
        <v>0</v>
      </c>
      <c r="E184" s="206">
        <v>0</v>
      </c>
      <c r="F184" s="234"/>
    </row>
    <row r="185" spans="1:6">
      <c r="A185" s="229">
        <v>20131</v>
      </c>
      <c r="B185" s="230" t="s">
        <v>233</v>
      </c>
      <c r="C185" s="242">
        <v>2721</v>
      </c>
      <c r="D185" s="231">
        <f t="shared" si="2"/>
        <v>2114</v>
      </c>
      <c r="E185" s="231">
        <v>607</v>
      </c>
      <c r="F185" s="232"/>
    </row>
    <row r="186" spans="1:6">
      <c r="A186" s="233">
        <v>2013101</v>
      </c>
      <c r="B186" s="205" t="s">
        <v>128</v>
      </c>
      <c r="C186" s="237">
        <v>1782</v>
      </c>
      <c r="D186" s="206">
        <f t="shared" si="2"/>
        <v>1175</v>
      </c>
      <c r="E186" s="206">
        <v>607</v>
      </c>
      <c r="F186" s="234"/>
    </row>
    <row r="187" spans="1:6">
      <c r="A187" s="233">
        <v>2013102</v>
      </c>
      <c r="B187" s="205" t="s">
        <v>129</v>
      </c>
      <c r="C187" s="237">
        <v>652</v>
      </c>
      <c r="D187" s="206">
        <f t="shared" si="2"/>
        <v>652</v>
      </c>
      <c r="E187" s="206">
        <v>0</v>
      </c>
      <c r="F187" s="234"/>
    </row>
    <row r="188" spans="1:6">
      <c r="A188" s="233">
        <v>2013103</v>
      </c>
      <c r="B188" s="205" t="s">
        <v>130</v>
      </c>
      <c r="C188" s="237">
        <v>87</v>
      </c>
      <c r="D188" s="206">
        <f t="shared" si="2"/>
        <v>87</v>
      </c>
      <c r="E188" s="206">
        <v>0</v>
      </c>
      <c r="F188" s="234"/>
    </row>
    <row r="189" spans="1:6">
      <c r="A189" s="233">
        <v>2013105</v>
      </c>
      <c r="B189" s="205" t="s">
        <v>234</v>
      </c>
      <c r="C189" s="237">
        <v>0</v>
      </c>
      <c r="D189" s="206">
        <f t="shared" si="2"/>
        <v>0</v>
      </c>
      <c r="E189" s="206">
        <v>0</v>
      </c>
      <c r="F189" s="234"/>
    </row>
    <row r="190" spans="1:6">
      <c r="A190" s="233">
        <v>2013150</v>
      </c>
      <c r="B190" s="205" t="s">
        <v>137</v>
      </c>
      <c r="C190" s="237">
        <v>0</v>
      </c>
      <c r="D190" s="206">
        <f t="shared" si="2"/>
        <v>0</v>
      </c>
      <c r="E190" s="206">
        <v>0</v>
      </c>
      <c r="F190" s="234"/>
    </row>
    <row r="191" spans="1:6">
      <c r="A191" s="233">
        <v>2013199</v>
      </c>
      <c r="B191" s="205" t="s">
        <v>235</v>
      </c>
      <c r="C191" s="237">
        <v>200</v>
      </c>
      <c r="D191" s="206">
        <f t="shared" si="2"/>
        <v>200</v>
      </c>
      <c r="E191" s="206">
        <v>0</v>
      </c>
      <c r="F191" s="234"/>
    </row>
    <row r="192" spans="1:6">
      <c r="A192" s="229">
        <v>20132</v>
      </c>
      <c r="B192" s="230" t="s">
        <v>236</v>
      </c>
      <c r="C192" s="242">
        <v>841</v>
      </c>
      <c r="D192" s="231">
        <f t="shared" si="2"/>
        <v>841</v>
      </c>
      <c r="E192" s="231">
        <v>0</v>
      </c>
      <c r="F192" s="232"/>
    </row>
    <row r="193" spans="1:6">
      <c r="A193" s="233">
        <v>2013201</v>
      </c>
      <c r="B193" s="205" t="s">
        <v>128</v>
      </c>
      <c r="C193" s="237">
        <v>435</v>
      </c>
      <c r="D193" s="206">
        <f t="shared" si="2"/>
        <v>435</v>
      </c>
      <c r="E193" s="206">
        <v>0</v>
      </c>
      <c r="F193" s="234"/>
    </row>
    <row r="194" spans="1:6">
      <c r="A194" s="233">
        <v>2013202</v>
      </c>
      <c r="B194" s="205" t="s">
        <v>129</v>
      </c>
      <c r="C194" s="237">
        <v>164</v>
      </c>
      <c r="D194" s="206">
        <f t="shared" si="2"/>
        <v>164</v>
      </c>
      <c r="E194" s="206">
        <v>0</v>
      </c>
      <c r="F194" s="234"/>
    </row>
    <row r="195" spans="1:6">
      <c r="A195" s="233">
        <v>2013203</v>
      </c>
      <c r="B195" s="205" t="s">
        <v>130</v>
      </c>
      <c r="C195" s="237">
        <v>0</v>
      </c>
      <c r="D195" s="206">
        <f t="shared" si="2"/>
        <v>0</v>
      </c>
      <c r="E195" s="206">
        <v>0</v>
      </c>
      <c r="F195" s="234"/>
    </row>
    <row r="196" spans="1:6">
      <c r="A196" s="233">
        <v>2013204</v>
      </c>
      <c r="B196" s="205" t="s">
        <v>237</v>
      </c>
      <c r="C196" s="237">
        <v>0</v>
      </c>
      <c r="D196" s="206">
        <f t="shared" si="2"/>
        <v>0</v>
      </c>
      <c r="E196" s="206">
        <v>0</v>
      </c>
      <c r="F196" s="234"/>
    </row>
    <row r="197" spans="1:6">
      <c r="A197" s="233">
        <v>2013250</v>
      </c>
      <c r="B197" s="205" t="s">
        <v>137</v>
      </c>
      <c r="C197" s="237">
        <v>0</v>
      </c>
      <c r="D197" s="206">
        <f t="shared" si="2"/>
        <v>0</v>
      </c>
      <c r="E197" s="206">
        <v>0</v>
      </c>
      <c r="F197" s="234"/>
    </row>
    <row r="198" spans="1:6">
      <c r="A198" s="233">
        <v>2013299</v>
      </c>
      <c r="B198" s="205" t="s">
        <v>238</v>
      </c>
      <c r="C198" s="237">
        <v>242</v>
      </c>
      <c r="D198" s="206">
        <f t="shared" ref="D198:D261" si="3">C198-E198</f>
        <v>242</v>
      </c>
      <c r="E198" s="206">
        <v>0</v>
      </c>
      <c r="F198" s="234"/>
    </row>
    <row r="199" spans="1:6">
      <c r="A199" s="229">
        <v>20133</v>
      </c>
      <c r="B199" s="230" t="s">
        <v>239</v>
      </c>
      <c r="C199" s="242">
        <v>415</v>
      </c>
      <c r="D199" s="231">
        <f t="shared" si="3"/>
        <v>415</v>
      </c>
      <c r="E199" s="231">
        <v>0</v>
      </c>
      <c r="F199" s="232"/>
    </row>
    <row r="200" spans="1:6">
      <c r="A200" s="233">
        <v>2013301</v>
      </c>
      <c r="B200" s="205" t="s">
        <v>128</v>
      </c>
      <c r="C200" s="237">
        <v>212</v>
      </c>
      <c r="D200" s="206">
        <f t="shared" si="3"/>
        <v>212</v>
      </c>
      <c r="E200" s="206">
        <v>0</v>
      </c>
      <c r="F200" s="234"/>
    </row>
    <row r="201" spans="1:6">
      <c r="A201" s="233">
        <v>2013302</v>
      </c>
      <c r="B201" s="205" t="s">
        <v>129</v>
      </c>
      <c r="C201" s="237">
        <v>135</v>
      </c>
      <c r="D201" s="206">
        <f t="shared" si="3"/>
        <v>135</v>
      </c>
      <c r="E201" s="206">
        <v>0</v>
      </c>
      <c r="F201" s="234"/>
    </row>
    <row r="202" spans="1:6">
      <c r="A202" s="233">
        <v>2013303</v>
      </c>
      <c r="B202" s="205" t="s">
        <v>130</v>
      </c>
      <c r="C202" s="237">
        <v>0</v>
      </c>
      <c r="D202" s="206">
        <f t="shared" si="3"/>
        <v>0</v>
      </c>
      <c r="E202" s="206">
        <v>0</v>
      </c>
      <c r="F202" s="234"/>
    </row>
    <row r="203" spans="1:6">
      <c r="A203" s="233">
        <v>2013304</v>
      </c>
      <c r="B203" s="205" t="s">
        <v>240</v>
      </c>
      <c r="C203" s="237">
        <v>0</v>
      </c>
      <c r="D203" s="206">
        <f t="shared" si="3"/>
        <v>0</v>
      </c>
      <c r="E203" s="206">
        <v>0</v>
      </c>
      <c r="F203" s="234"/>
    </row>
    <row r="204" spans="1:6">
      <c r="A204" s="233">
        <v>2013350</v>
      </c>
      <c r="B204" s="205" t="s">
        <v>137</v>
      </c>
      <c r="C204" s="237">
        <v>0</v>
      </c>
      <c r="D204" s="206">
        <f t="shared" si="3"/>
        <v>0</v>
      </c>
      <c r="E204" s="206">
        <v>0</v>
      </c>
      <c r="F204" s="234"/>
    </row>
    <row r="205" spans="1:6">
      <c r="A205" s="233">
        <v>2013399</v>
      </c>
      <c r="B205" s="205" t="s">
        <v>241</v>
      </c>
      <c r="C205" s="237">
        <v>68</v>
      </c>
      <c r="D205" s="206">
        <f t="shared" si="3"/>
        <v>68</v>
      </c>
      <c r="E205" s="206">
        <v>0</v>
      </c>
      <c r="F205" s="234"/>
    </row>
    <row r="206" spans="1:6">
      <c r="A206" s="229">
        <v>20134</v>
      </c>
      <c r="B206" s="230" t="s">
        <v>242</v>
      </c>
      <c r="C206" s="242">
        <v>478</v>
      </c>
      <c r="D206" s="231">
        <f t="shared" si="3"/>
        <v>478</v>
      </c>
      <c r="E206" s="231">
        <v>0</v>
      </c>
      <c r="F206" s="232"/>
    </row>
    <row r="207" spans="1:6">
      <c r="A207" s="233">
        <v>2013401</v>
      </c>
      <c r="B207" s="205" t="s">
        <v>128</v>
      </c>
      <c r="C207" s="237">
        <v>367</v>
      </c>
      <c r="D207" s="206">
        <f t="shared" si="3"/>
        <v>367</v>
      </c>
      <c r="E207" s="206">
        <v>0</v>
      </c>
      <c r="F207" s="234"/>
    </row>
    <row r="208" spans="1:6">
      <c r="A208" s="233">
        <v>2013402</v>
      </c>
      <c r="B208" s="205" t="s">
        <v>129</v>
      </c>
      <c r="C208" s="237">
        <v>111</v>
      </c>
      <c r="D208" s="206">
        <f t="shared" si="3"/>
        <v>111</v>
      </c>
      <c r="E208" s="206">
        <v>0</v>
      </c>
      <c r="F208" s="234"/>
    </row>
    <row r="209" spans="1:6">
      <c r="A209" s="233">
        <v>2013403</v>
      </c>
      <c r="B209" s="205" t="s">
        <v>130</v>
      </c>
      <c r="C209" s="237">
        <v>0</v>
      </c>
      <c r="D209" s="206">
        <f t="shared" si="3"/>
        <v>0</v>
      </c>
      <c r="E209" s="206">
        <v>0</v>
      </c>
      <c r="F209" s="234"/>
    </row>
    <row r="210" spans="1:6">
      <c r="A210" s="233">
        <v>2013404</v>
      </c>
      <c r="B210" s="205" t="s">
        <v>243</v>
      </c>
      <c r="C210" s="237">
        <v>0</v>
      </c>
      <c r="D210" s="206">
        <f t="shared" si="3"/>
        <v>0</v>
      </c>
      <c r="E210" s="206">
        <v>0</v>
      </c>
      <c r="F210" s="234"/>
    </row>
    <row r="211" spans="1:6">
      <c r="A211" s="233">
        <v>2013405</v>
      </c>
      <c r="B211" s="205" t="s">
        <v>244</v>
      </c>
      <c r="C211" s="237">
        <v>0</v>
      </c>
      <c r="D211" s="206">
        <f t="shared" si="3"/>
        <v>0</v>
      </c>
      <c r="E211" s="206">
        <v>0</v>
      </c>
      <c r="F211" s="234"/>
    </row>
    <row r="212" spans="1:6">
      <c r="A212" s="233">
        <v>2013450</v>
      </c>
      <c r="B212" s="205" t="s">
        <v>137</v>
      </c>
      <c r="C212" s="237">
        <v>0</v>
      </c>
      <c r="D212" s="206">
        <f t="shared" si="3"/>
        <v>0</v>
      </c>
      <c r="E212" s="206">
        <v>0</v>
      </c>
      <c r="F212" s="234"/>
    </row>
    <row r="213" spans="1:6">
      <c r="A213" s="233">
        <v>2013499</v>
      </c>
      <c r="B213" s="205" t="s">
        <v>245</v>
      </c>
      <c r="C213" s="237">
        <v>0</v>
      </c>
      <c r="D213" s="206">
        <f t="shared" si="3"/>
        <v>0</v>
      </c>
      <c r="E213" s="206">
        <v>0</v>
      </c>
      <c r="F213" s="234"/>
    </row>
    <row r="214" spans="1:6">
      <c r="A214" s="229">
        <v>20135</v>
      </c>
      <c r="B214" s="230" t="s">
        <v>246</v>
      </c>
      <c r="C214" s="242">
        <v>0</v>
      </c>
      <c r="D214" s="231">
        <f t="shared" si="3"/>
        <v>0</v>
      </c>
      <c r="E214" s="231">
        <v>0</v>
      </c>
      <c r="F214" s="232"/>
    </row>
    <row r="215" spans="1:6">
      <c r="A215" s="233">
        <v>2013501</v>
      </c>
      <c r="B215" s="205" t="s">
        <v>128</v>
      </c>
      <c r="C215" s="237">
        <v>0</v>
      </c>
      <c r="D215" s="206">
        <f t="shared" si="3"/>
        <v>0</v>
      </c>
      <c r="E215" s="206">
        <v>0</v>
      </c>
      <c r="F215" s="234"/>
    </row>
    <row r="216" spans="1:6">
      <c r="A216" s="233">
        <v>2013502</v>
      </c>
      <c r="B216" s="205" t="s">
        <v>129</v>
      </c>
      <c r="C216" s="237">
        <v>0</v>
      </c>
      <c r="D216" s="206">
        <f t="shared" si="3"/>
        <v>0</v>
      </c>
      <c r="E216" s="206">
        <v>0</v>
      </c>
      <c r="F216" s="234"/>
    </row>
    <row r="217" spans="1:6">
      <c r="A217" s="233">
        <v>2013503</v>
      </c>
      <c r="B217" s="205" t="s">
        <v>130</v>
      </c>
      <c r="C217" s="237">
        <v>0</v>
      </c>
      <c r="D217" s="206">
        <f t="shared" si="3"/>
        <v>0</v>
      </c>
      <c r="E217" s="206">
        <v>0</v>
      </c>
      <c r="F217" s="234"/>
    </row>
    <row r="218" spans="1:6">
      <c r="A218" s="233">
        <v>2013550</v>
      </c>
      <c r="B218" s="205" t="s">
        <v>137</v>
      </c>
      <c r="C218" s="237">
        <v>0</v>
      </c>
      <c r="D218" s="206">
        <f t="shared" si="3"/>
        <v>0</v>
      </c>
      <c r="E218" s="206">
        <v>0</v>
      </c>
      <c r="F218" s="234"/>
    </row>
    <row r="219" spans="1:6">
      <c r="A219" s="233">
        <v>2013599</v>
      </c>
      <c r="B219" s="205" t="s">
        <v>247</v>
      </c>
      <c r="C219" s="237">
        <v>0</v>
      </c>
      <c r="D219" s="206">
        <f t="shared" si="3"/>
        <v>0</v>
      </c>
      <c r="E219" s="206">
        <v>0</v>
      </c>
      <c r="F219" s="234"/>
    </row>
    <row r="220" spans="1:6">
      <c r="A220" s="229">
        <v>20136</v>
      </c>
      <c r="B220" s="230" t="s">
        <v>248</v>
      </c>
      <c r="C220" s="242">
        <v>0</v>
      </c>
      <c r="D220" s="231">
        <f t="shared" si="3"/>
        <v>0</v>
      </c>
      <c r="E220" s="231">
        <v>0</v>
      </c>
      <c r="F220" s="232"/>
    </row>
    <row r="221" spans="1:6">
      <c r="A221" s="233">
        <v>2013601</v>
      </c>
      <c r="B221" s="205" t="s">
        <v>128</v>
      </c>
      <c r="C221" s="237">
        <v>0</v>
      </c>
      <c r="D221" s="206">
        <f t="shared" si="3"/>
        <v>0</v>
      </c>
      <c r="E221" s="206">
        <v>0</v>
      </c>
      <c r="F221" s="234"/>
    </row>
    <row r="222" spans="1:6">
      <c r="A222" s="233">
        <v>2013602</v>
      </c>
      <c r="B222" s="205" t="s">
        <v>129</v>
      </c>
      <c r="C222" s="237">
        <v>0</v>
      </c>
      <c r="D222" s="206">
        <f t="shared" si="3"/>
        <v>0</v>
      </c>
      <c r="E222" s="206">
        <v>0</v>
      </c>
      <c r="F222" s="234"/>
    </row>
    <row r="223" spans="1:6">
      <c r="A223" s="233">
        <v>2013603</v>
      </c>
      <c r="B223" s="205" t="s">
        <v>130</v>
      </c>
      <c r="C223" s="237">
        <v>0</v>
      </c>
      <c r="D223" s="206">
        <f t="shared" si="3"/>
        <v>0</v>
      </c>
      <c r="E223" s="206">
        <v>0</v>
      </c>
      <c r="F223" s="234"/>
    </row>
    <row r="224" spans="1:6">
      <c r="A224" s="233">
        <v>2013650</v>
      </c>
      <c r="B224" s="205" t="s">
        <v>137</v>
      </c>
      <c r="C224" s="237">
        <v>0</v>
      </c>
      <c r="D224" s="206">
        <f t="shared" si="3"/>
        <v>0</v>
      </c>
      <c r="E224" s="206">
        <v>0</v>
      </c>
      <c r="F224" s="234"/>
    </row>
    <row r="225" spans="1:6">
      <c r="A225" s="233">
        <v>2013699</v>
      </c>
      <c r="B225" s="205" t="s">
        <v>248</v>
      </c>
      <c r="C225" s="237">
        <v>0</v>
      </c>
      <c r="D225" s="206">
        <f t="shared" si="3"/>
        <v>0</v>
      </c>
      <c r="E225" s="206">
        <v>0</v>
      </c>
      <c r="F225" s="234"/>
    </row>
    <row r="226" spans="1:6">
      <c r="A226" s="229">
        <v>20137</v>
      </c>
      <c r="B226" s="230" t="s">
        <v>249</v>
      </c>
      <c r="C226" s="242">
        <v>0</v>
      </c>
      <c r="D226" s="231">
        <f t="shared" si="3"/>
        <v>0</v>
      </c>
      <c r="E226" s="231">
        <v>0</v>
      </c>
      <c r="F226" s="232"/>
    </row>
    <row r="227" spans="1:6">
      <c r="A227" s="233">
        <v>2013701</v>
      </c>
      <c r="B227" s="205" t="s">
        <v>128</v>
      </c>
      <c r="C227" s="237">
        <v>0</v>
      </c>
      <c r="D227" s="206">
        <f t="shared" si="3"/>
        <v>0</v>
      </c>
      <c r="E227" s="206">
        <v>0</v>
      </c>
      <c r="F227" s="234"/>
    </row>
    <row r="228" spans="1:6">
      <c r="A228" s="233">
        <v>2013702</v>
      </c>
      <c r="B228" s="205" t="s">
        <v>129</v>
      </c>
      <c r="C228" s="237">
        <v>0</v>
      </c>
      <c r="D228" s="206">
        <f t="shared" si="3"/>
        <v>0</v>
      </c>
      <c r="E228" s="206">
        <v>0</v>
      </c>
      <c r="F228" s="234"/>
    </row>
    <row r="229" spans="1:6">
      <c r="A229" s="233">
        <v>2013703</v>
      </c>
      <c r="B229" s="205" t="s">
        <v>130</v>
      </c>
      <c r="C229" s="237">
        <v>0</v>
      </c>
      <c r="D229" s="206">
        <f t="shared" si="3"/>
        <v>0</v>
      </c>
      <c r="E229" s="206">
        <v>0</v>
      </c>
      <c r="F229" s="234"/>
    </row>
    <row r="230" spans="1:6">
      <c r="A230" s="233">
        <v>2013704</v>
      </c>
      <c r="B230" s="205" t="s">
        <v>250</v>
      </c>
      <c r="C230" s="237">
        <v>0</v>
      </c>
      <c r="D230" s="206">
        <f t="shared" si="3"/>
        <v>0</v>
      </c>
      <c r="E230" s="206">
        <v>0</v>
      </c>
      <c r="F230" s="234"/>
    </row>
    <row r="231" spans="1:6">
      <c r="A231" s="233">
        <v>2013750</v>
      </c>
      <c r="B231" s="205" t="s">
        <v>137</v>
      </c>
      <c r="C231" s="237">
        <v>0</v>
      </c>
      <c r="D231" s="206">
        <f t="shared" si="3"/>
        <v>0</v>
      </c>
      <c r="E231" s="206">
        <v>0</v>
      </c>
      <c r="F231" s="234"/>
    </row>
    <row r="232" spans="1:6">
      <c r="A232" s="233">
        <v>2013799</v>
      </c>
      <c r="B232" s="205" t="s">
        <v>251</v>
      </c>
      <c r="C232" s="237">
        <v>0</v>
      </c>
      <c r="D232" s="206">
        <f t="shared" si="3"/>
        <v>0</v>
      </c>
      <c r="E232" s="206">
        <v>0</v>
      </c>
      <c r="F232" s="234"/>
    </row>
    <row r="233" spans="1:6">
      <c r="A233" s="229">
        <v>20138</v>
      </c>
      <c r="B233" s="230" t="s">
        <v>252</v>
      </c>
      <c r="C233" s="242">
        <v>1401</v>
      </c>
      <c r="D233" s="231">
        <f t="shared" si="3"/>
        <v>1401</v>
      </c>
      <c r="E233" s="231">
        <v>0</v>
      </c>
      <c r="F233" s="232"/>
    </row>
    <row r="234" spans="1:6">
      <c r="A234" s="233">
        <v>2013801</v>
      </c>
      <c r="B234" s="205" t="s">
        <v>128</v>
      </c>
      <c r="C234" s="237">
        <v>1234</v>
      </c>
      <c r="D234" s="206">
        <f t="shared" si="3"/>
        <v>1234</v>
      </c>
      <c r="E234" s="206">
        <v>0</v>
      </c>
      <c r="F234" s="234"/>
    </row>
    <row r="235" spans="1:6">
      <c r="A235" s="233">
        <v>2013802</v>
      </c>
      <c r="B235" s="205" t="s">
        <v>129</v>
      </c>
      <c r="C235" s="237">
        <v>165</v>
      </c>
      <c r="D235" s="206">
        <f t="shared" si="3"/>
        <v>165</v>
      </c>
      <c r="E235" s="206">
        <v>0</v>
      </c>
      <c r="F235" s="234"/>
    </row>
    <row r="236" spans="1:6">
      <c r="A236" s="233">
        <v>2013803</v>
      </c>
      <c r="B236" s="205" t="s">
        <v>130</v>
      </c>
      <c r="C236" s="237">
        <v>0</v>
      </c>
      <c r="D236" s="206">
        <f t="shared" si="3"/>
        <v>0</v>
      </c>
      <c r="E236" s="206">
        <v>0</v>
      </c>
      <c r="F236" s="234"/>
    </row>
    <row r="237" spans="1:6">
      <c r="A237" s="233">
        <v>2013804</v>
      </c>
      <c r="B237" s="205" t="s">
        <v>253</v>
      </c>
      <c r="C237" s="237">
        <v>0</v>
      </c>
      <c r="D237" s="206">
        <f t="shared" si="3"/>
        <v>0</v>
      </c>
      <c r="E237" s="206">
        <v>0</v>
      </c>
      <c r="F237" s="234"/>
    </row>
    <row r="238" spans="1:6">
      <c r="A238" s="233">
        <v>2013805</v>
      </c>
      <c r="B238" s="205" t="s">
        <v>254</v>
      </c>
      <c r="C238" s="237">
        <v>0</v>
      </c>
      <c r="D238" s="206">
        <f t="shared" si="3"/>
        <v>0</v>
      </c>
      <c r="E238" s="206">
        <v>0</v>
      </c>
      <c r="F238" s="234"/>
    </row>
    <row r="239" spans="1:6">
      <c r="A239" s="233">
        <v>2013808</v>
      </c>
      <c r="B239" s="205" t="s">
        <v>169</v>
      </c>
      <c r="C239" s="237">
        <v>0</v>
      </c>
      <c r="D239" s="206">
        <f t="shared" si="3"/>
        <v>0</v>
      </c>
      <c r="E239" s="206">
        <v>0</v>
      </c>
      <c r="F239" s="234"/>
    </row>
    <row r="240" spans="1:6">
      <c r="A240" s="233">
        <v>2013810</v>
      </c>
      <c r="B240" s="205" t="s">
        <v>255</v>
      </c>
      <c r="C240" s="237">
        <v>0</v>
      </c>
      <c r="D240" s="206">
        <f t="shared" si="3"/>
        <v>0</v>
      </c>
      <c r="E240" s="206">
        <v>0</v>
      </c>
      <c r="F240" s="234"/>
    </row>
    <row r="241" spans="1:6">
      <c r="A241" s="233">
        <v>2013812</v>
      </c>
      <c r="B241" s="205" t="s">
        <v>256</v>
      </c>
      <c r="C241" s="237">
        <v>2</v>
      </c>
      <c r="D241" s="206">
        <f t="shared" si="3"/>
        <v>2</v>
      </c>
      <c r="E241" s="206">
        <v>0</v>
      </c>
      <c r="F241" s="234"/>
    </row>
    <row r="242" spans="1:6">
      <c r="A242" s="233">
        <v>2013813</v>
      </c>
      <c r="B242" s="205" t="s">
        <v>257</v>
      </c>
      <c r="C242" s="237">
        <v>0</v>
      </c>
      <c r="D242" s="206">
        <f t="shared" si="3"/>
        <v>0</v>
      </c>
      <c r="E242" s="206">
        <v>0</v>
      </c>
      <c r="F242" s="234"/>
    </row>
    <row r="243" spans="1:6">
      <c r="A243" s="233">
        <v>2013814</v>
      </c>
      <c r="B243" s="205" t="s">
        <v>258</v>
      </c>
      <c r="C243" s="237">
        <v>0</v>
      </c>
      <c r="D243" s="206">
        <f t="shared" si="3"/>
        <v>0</v>
      </c>
      <c r="E243" s="206">
        <v>0</v>
      </c>
      <c r="F243" s="234"/>
    </row>
    <row r="244" spans="1:6">
      <c r="A244" s="233">
        <v>2013815</v>
      </c>
      <c r="B244" s="205" t="s">
        <v>259</v>
      </c>
      <c r="C244" s="237">
        <v>0</v>
      </c>
      <c r="D244" s="206">
        <f t="shared" si="3"/>
        <v>0</v>
      </c>
      <c r="E244" s="206">
        <v>0</v>
      </c>
      <c r="F244" s="234"/>
    </row>
    <row r="245" spans="1:6">
      <c r="A245" s="233">
        <v>2013816</v>
      </c>
      <c r="B245" s="205" t="s">
        <v>260</v>
      </c>
      <c r="C245" s="237">
        <v>0</v>
      </c>
      <c r="D245" s="206">
        <f t="shared" si="3"/>
        <v>0</v>
      </c>
      <c r="E245" s="206">
        <v>0</v>
      </c>
      <c r="F245" s="234"/>
    </row>
    <row r="246" spans="1:6">
      <c r="A246" s="233">
        <v>2013850</v>
      </c>
      <c r="B246" s="205" t="s">
        <v>137</v>
      </c>
      <c r="C246" s="237">
        <v>0</v>
      </c>
      <c r="D246" s="206">
        <f t="shared" si="3"/>
        <v>0</v>
      </c>
      <c r="E246" s="206">
        <v>0</v>
      </c>
      <c r="F246" s="234"/>
    </row>
    <row r="247" spans="1:6">
      <c r="A247" s="233">
        <v>2013899</v>
      </c>
      <c r="B247" s="205" t="s">
        <v>261</v>
      </c>
      <c r="C247" s="237">
        <v>0</v>
      </c>
      <c r="D247" s="206">
        <f t="shared" si="3"/>
        <v>0</v>
      </c>
      <c r="E247" s="206">
        <v>0</v>
      </c>
      <c r="F247" s="234"/>
    </row>
    <row r="248" spans="1:6">
      <c r="A248" s="229">
        <v>20199</v>
      </c>
      <c r="B248" s="230" t="s">
        <v>262</v>
      </c>
      <c r="C248" s="242">
        <v>1306</v>
      </c>
      <c r="D248" s="231">
        <f t="shared" si="3"/>
        <v>1306</v>
      </c>
      <c r="E248" s="231">
        <v>0</v>
      </c>
      <c r="F248" s="232"/>
    </row>
    <row r="249" spans="1:6">
      <c r="A249" s="233">
        <v>2019901</v>
      </c>
      <c r="B249" s="205" t="s">
        <v>263</v>
      </c>
      <c r="C249" s="237">
        <v>0</v>
      </c>
      <c r="D249" s="206">
        <f t="shared" si="3"/>
        <v>0</v>
      </c>
      <c r="E249" s="206">
        <v>0</v>
      </c>
      <c r="F249" s="234"/>
    </row>
    <row r="250" spans="1:6">
      <c r="A250" s="233">
        <v>2019999</v>
      </c>
      <c r="B250" s="205" t="s">
        <v>262</v>
      </c>
      <c r="C250" s="237">
        <v>1306</v>
      </c>
      <c r="D250" s="206">
        <f t="shared" si="3"/>
        <v>1306</v>
      </c>
      <c r="E250" s="206">
        <v>0</v>
      </c>
      <c r="F250" s="234"/>
    </row>
    <row r="251" spans="1:6">
      <c r="A251" s="235">
        <v>202</v>
      </c>
      <c r="B251" s="226" t="s">
        <v>90</v>
      </c>
      <c r="C251" s="241">
        <v>0</v>
      </c>
      <c r="D251" s="227">
        <f t="shared" si="3"/>
        <v>0</v>
      </c>
      <c r="E251" s="227">
        <v>0</v>
      </c>
      <c r="F251" s="228"/>
    </row>
    <row r="252" spans="1:6">
      <c r="A252" s="229">
        <v>20201</v>
      </c>
      <c r="B252" s="230" t="s">
        <v>264</v>
      </c>
      <c r="C252" s="242">
        <v>0</v>
      </c>
      <c r="D252" s="231">
        <f t="shared" si="3"/>
        <v>0</v>
      </c>
      <c r="E252" s="231">
        <v>0</v>
      </c>
      <c r="F252" s="232"/>
    </row>
    <row r="253" spans="1:6">
      <c r="A253" s="233">
        <v>2020101</v>
      </c>
      <c r="B253" s="205" t="s">
        <v>128</v>
      </c>
      <c r="C253" s="237">
        <v>0</v>
      </c>
      <c r="D253" s="206">
        <f t="shared" si="3"/>
        <v>0</v>
      </c>
      <c r="E253" s="206">
        <v>0</v>
      </c>
      <c r="F253" s="234"/>
    </row>
    <row r="254" spans="1:6">
      <c r="A254" s="233">
        <v>2020102</v>
      </c>
      <c r="B254" s="205" t="s">
        <v>129</v>
      </c>
      <c r="C254" s="237">
        <v>0</v>
      </c>
      <c r="D254" s="206">
        <f t="shared" si="3"/>
        <v>0</v>
      </c>
      <c r="E254" s="206">
        <v>0</v>
      </c>
      <c r="F254" s="234"/>
    </row>
    <row r="255" spans="1:6">
      <c r="A255" s="233">
        <v>2020103</v>
      </c>
      <c r="B255" s="205" t="s">
        <v>130</v>
      </c>
      <c r="C255" s="237">
        <v>0</v>
      </c>
      <c r="D255" s="206">
        <f t="shared" si="3"/>
        <v>0</v>
      </c>
      <c r="E255" s="206">
        <v>0</v>
      </c>
      <c r="F255" s="234"/>
    </row>
    <row r="256" spans="1:6">
      <c r="A256" s="233">
        <v>2020104</v>
      </c>
      <c r="B256" s="205" t="s">
        <v>234</v>
      </c>
      <c r="C256" s="237">
        <v>0</v>
      </c>
      <c r="D256" s="206">
        <f t="shared" si="3"/>
        <v>0</v>
      </c>
      <c r="E256" s="206">
        <v>0</v>
      </c>
      <c r="F256" s="234"/>
    </row>
    <row r="257" spans="1:6">
      <c r="A257" s="233">
        <v>2020150</v>
      </c>
      <c r="B257" s="205" t="s">
        <v>137</v>
      </c>
      <c r="C257" s="237">
        <v>0</v>
      </c>
      <c r="D257" s="206">
        <f t="shared" si="3"/>
        <v>0</v>
      </c>
      <c r="E257" s="206">
        <v>0</v>
      </c>
      <c r="F257" s="234"/>
    </row>
    <row r="258" spans="1:6">
      <c r="A258" s="233">
        <v>2020199</v>
      </c>
      <c r="B258" s="205" t="s">
        <v>265</v>
      </c>
      <c r="C258" s="237">
        <v>0</v>
      </c>
      <c r="D258" s="206">
        <f t="shared" si="3"/>
        <v>0</v>
      </c>
      <c r="E258" s="206">
        <v>0</v>
      </c>
      <c r="F258" s="234"/>
    </row>
    <row r="259" spans="1:6">
      <c r="A259" s="229">
        <v>20202</v>
      </c>
      <c r="B259" s="230" t="s">
        <v>266</v>
      </c>
      <c r="C259" s="242">
        <v>0</v>
      </c>
      <c r="D259" s="231">
        <f t="shared" si="3"/>
        <v>0</v>
      </c>
      <c r="E259" s="231">
        <v>0</v>
      </c>
      <c r="F259" s="232"/>
    </row>
    <row r="260" spans="1:6">
      <c r="A260" s="233">
        <v>2020201</v>
      </c>
      <c r="B260" s="205" t="s">
        <v>267</v>
      </c>
      <c r="C260" s="237">
        <v>0</v>
      </c>
      <c r="D260" s="206">
        <f t="shared" si="3"/>
        <v>0</v>
      </c>
      <c r="E260" s="206">
        <v>0</v>
      </c>
      <c r="F260" s="234"/>
    </row>
    <row r="261" spans="1:6">
      <c r="A261" s="233">
        <v>2020202</v>
      </c>
      <c r="B261" s="205" t="s">
        <v>268</v>
      </c>
      <c r="C261" s="237">
        <v>0</v>
      </c>
      <c r="D261" s="206">
        <f t="shared" si="3"/>
        <v>0</v>
      </c>
      <c r="E261" s="206">
        <v>0</v>
      </c>
      <c r="F261" s="234"/>
    </row>
    <row r="262" spans="1:6">
      <c r="A262" s="229">
        <v>20203</v>
      </c>
      <c r="B262" s="230" t="s">
        <v>269</v>
      </c>
      <c r="C262" s="242">
        <v>0</v>
      </c>
      <c r="D262" s="231">
        <f t="shared" ref="D262:D325" si="4">C262-E262</f>
        <v>0</v>
      </c>
      <c r="E262" s="231">
        <v>0</v>
      </c>
      <c r="F262" s="232"/>
    </row>
    <row r="263" spans="1:6">
      <c r="A263" s="233">
        <v>2020304</v>
      </c>
      <c r="B263" s="205" t="s">
        <v>270</v>
      </c>
      <c r="C263" s="237">
        <v>0</v>
      </c>
      <c r="D263" s="206">
        <f t="shared" si="4"/>
        <v>0</v>
      </c>
      <c r="E263" s="206">
        <v>0</v>
      </c>
      <c r="F263" s="234"/>
    </row>
    <row r="264" spans="1:6">
      <c r="A264" s="233">
        <v>2020306</v>
      </c>
      <c r="B264" s="205" t="s">
        <v>269</v>
      </c>
      <c r="C264" s="237">
        <v>0</v>
      </c>
      <c r="D264" s="206">
        <f t="shared" si="4"/>
        <v>0</v>
      </c>
      <c r="E264" s="206">
        <v>0</v>
      </c>
      <c r="F264" s="234"/>
    </row>
    <row r="265" spans="1:6">
      <c r="A265" s="229">
        <v>20204</v>
      </c>
      <c r="B265" s="230" t="s">
        <v>271</v>
      </c>
      <c r="C265" s="242">
        <v>0</v>
      </c>
      <c r="D265" s="231">
        <f t="shared" si="4"/>
        <v>0</v>
      </c>
      <c r="E265" s="231">
        <v>0</v>
      </c>
      <c r="F265" s="232"/>
    </row>
    <row r="266" spans="1:6">
      <c r="A266" s="233">
        <v>2020401</v>
      </c>
      <c r="B266" s="205" t="s">
        <v>272</v>
      </c>
      <c r="C266" s="237">
        <v>0</v>
      </c>
      <c r="D266" s="206">
        <f t="shared" si="4"/>
        <v>0</v>
      </c>
      <c r="E266" s="206">
        <v>0</v>
      </c>
      <c r="F266" s="234"/>
    </row>
    <row r="267" spans="1:6">
      <c r="A267" s="233">
        <v>2020402</v>
      </c>
      <c r="B267" s="205" t="s">
        <v>273</v>
      </c>
      <c r="C267" s="237">
        <v>0</v>
      </c>
      <c r="D267" s="206">
        <f t="shared" si="4"/>
        <v>0</v>
      </c>
      <c r="E267" s="206">
        <v>0</v>
      </c>
      <c r="F267" s="234"/>
    </row>
    <row r="268" spans="1:6">
      <c r="A268" s="233">
        <v>2020403</v>
      </c>
      <c r="B268" s="205" t="s">
        <v>274</v>
      </c>
      <c r="C268" s="237">
        <v>0</v>
      </c>
      <c r="D268" s="206">
        <f t="shared" si="4"/>
        <v>0</v>
      </c>
      <c r="E268" s="206">
        <v>0</v>
      </c>
      <c r="F268" s="234"/>
    </row>
    <row r="269" spans="1:6">
      <c r="A269" s="233">
        <v>2020404</v>
      </c>
      <c r="B269" s="205" t="s">
        <v>275</v>
      </c>
      <c r="C269" s="237">
        <v>0</v>
      </c>
      <c r="D269" s="206">
        <f t="shared" si="4"/>
        <v>0</v>
      </c>
      <c r="E269" s="206">
        <v>0</v>
      </c>
      <c r="F269" s="234"/>
    </row>
    <row r="270" spans="1:6">
      <c r="A270" s="233">
        <v>2020499</v>
      </c>
      <c r="B270" s="205" t="s">
        <v>276</v>
      </c>
      <c r="C270" s="237">
        <v>0</v>
      </c>
      <c r="D270" s="206">
        <f t="shared" si="4"/>
        <v>0</v>
      </c>
      <c r="E270" s="206">
        <v>0</v>
      </c>
      <c r="F270" s="234"/>
    </row>
    <row r="271" spans="1:6">
      <c r="A271" s="229">
        <v>20205</v>
      </c>
      <c r="B271" s="230" t="s">
        <v>277</v>
      </c>
      <c r="C271" s="242">
        <v>0</v>
      </c>
      <c r="D271" s="231">
        <f t="shared" si="4"/>
        <v>0</v>
      </c>
      <c r="E271" s="231">
        <v>0</v>
      </c>
      <c r="F271" s="232"/>
    </row>
    <row r="272" spans="1:6">
      <c r="A272" s="233">
        <v>2020503</v>
      </c>
      <c r="B272" s="205" t="s">
        <v>278</v>
      </c>
      <c r="C272" s="237">
        <v>0</v>
      </c>
      <c r="D272" s="206">
        <f t="shared" si="4"/>
        <v>0</v>
      </c>
      <c r="E272" s="206">
        <v>0</v>
      </c>
      <c r="F272" s="234"/>
    </row>
    <row r="273" spans="1:6">
      <c r="A273" s="233">
        <v>2020504</v>
      </c>
      <c r="B273" s="205" t="s">
        <v>279</v>
      </c>
      <c r="C273" s="237">
        <v>0</v>
      </c>
      <c r="D273" s="206">
        <f t="shared" si="4"/>
        <v>0</v>
      </c>
      <c r="E273" s="206">
        <v>0</v>
      </c>
      <c r="F273" s="234"/>
    </row>
    <row r="274" spans="1:6">
      <c r="A274" s="233">
        <v>2020505</v>
      </c>
      <c r="B274" s="205" t="s">
        <v>280</v>
      </c>
      <c r="C274" s="237">
        <v>0</v>
      </c>
      <c r="D274" s="206">
        <f t="shared" si="4"/>
        <v>0</v>
      </c>
      <c r="E274" s="206">
        <v>0</v>
      </c>
      <c r="F274" s="234"/>
    </row>
    <row r="275" spans="1:6">
      <c r="A275" s="233">
        <v>2020599</v>
      </c>
      <c r="B275" s="205" t="s">
        <v>281</v>
      </c>
      <c r="C275" s="237">
        <v>0</v>
      </c>
      <c r="D275" s="206">
        <f t="shared" si="4"/>
        <v>0</v>
      </c>
      <c r="E275" s="206">
        <v>0</v>
      </c>
      <c r="F275" s="234"/>
    </row>
    <row r="276" spans="1:6">
      <c r="A276" s="229">
        <v>20206</v>
      </c>
      <c r="B276" s="230" t="s">
        <v>282</v>
      </c>
      <c r="C276" s="242">
        <v>0</v>
      </c>
      <c r="D276" s="231">
        <f t="shared" si="4"/>
        <v>0</v>
      </c>
      <c r="E276" s="231">
        <v>0</v>
      </c>
      <c r="F276" s="232"/>
    </row>
    <row r="277" spans="1:6">
      <c r="A277" s="233">
        <v>2020601</v>
      </c>
      <c r="B277" s="205" t="s">
        <v>282</v>
      </c>
      <c r="C277" s="237">
        <v>0</v>
      </c>
      <c r="D277" s="206">
        <f t="shared" si="4"/>
        <v>0</v>
      </c>
      <c r="E277" s="206">
        <v>0</v>
      </c>
      <c r="F277" s="234"/>
    </row>
    <row r="278" spans="1:6">
      <c r="A278" s="229">
        <v>20207</v>
      </c>
      <c r="B278" s="230" t="s">
        <v>283</v>
      </c>
      <c r="C278" s="242">
        <v>0</v>
      </c>
      <c r="D278" s="231">
        <f t="shared" si="4"/>
        <v>0</v>
      </c>
      <c r="E278" s="231">
        <v>0</v>
      </c>
      <c r="F278" s="232"/>
    </row>
    <row r="279" spans="1:6">
      <c r="A279" s="233">
        <v>2020701</v>
      </c>
      <c r="B279" s="205" t="s">
        <v>284</v>
      </c>
      <c r="C279" s="237">
        <v>0</v>
      </c>
      <c r="D279" s="206">
        <f t="shared" si="4"/>
        <v>0</v>
      </c>
      <c r="E279" s="206">
        <v>0</v>
      </c>
      <c r="F279" s="234"/>
    </row>
    <row r="280" spans="1:6">
      <c r="A280" s="233">
        <v>2020702</v>
      </c>
      <c r="B280" s="205" t="s">
        <v>285</v>
      </c>
      <c r="C280" s="237">
        <v>0</v>
      </c>
      <c r="D280" s="206">
        <f t="shared" si="4"/>
        <v>0</v>
      </c>
      <c r="E280" s="206">
        <v>0</v>
      </c>
      <c r="F280" s="234"/>
    </row>
    <row r="281" spans="1:6">
      <c r="A281" s="233">
        <v>2020703</v>
      </c>
      <c r="B281" s="205" t="s">
        <v>286</v>
      </c>
      <c r="C281" s="237">
        <v>0</v>
      </c>
      <c r="D281" s="206">
        <f t="shared" si="4"/>
        <v>0</v>
      </c>
      <c r="E281" s="206">
        <v>0</v>
      </c>
      <c r="F281" s="234"/>
    </row>
    <row r="282" spans="1:6">
      <c r="A282" s="233">
        <v>2020799</v>
      </c>
      <c r="B282" s="205" t="s">
        <v>111</v>
      </c>
      <c r="C282" s="237">
        <v>0</v>
      </c>
      <c r="D282" s="206">
        <f t="shared" si="4"/>
        <v>0</v>
      </c>
      <c r="E282" s="206">
        <v>0</v>
      </c>
      <c r="F282" s="234"/>
    </row>
    <row r="283" spans="1:6">
      <c r="A283" s="229">
        <v>20208</v>
      </c>
      <c r="B283" s="230" t="s">
        <v>287</v>
      </c>
      <c r="C283" s="242">
        <v>0</v>
      </c>
      <c r="D283" s="231">
        <f t="shared" si="4"/>
        <v>0</v>
      </c>
      <c r="E283" s="231">
        <v>0</v>
      </c>
      <c r="F283" s="232"/>
    </row>
    <row r="284" spans="1:6">
      <c r="A284" s="233">
        <v>2020801</v>
      </c>
      <c r="B284" s="205" t="s">
        <v>128</v>
      </c>
      <c r="C284" s="237">
        <v>0</v>
      </c>
      <c r="D284" s="206">
        <f t="shared" si="4"/>
        <v>0</v>
      </c>
      <c r="E284" s="206">
        <v>0</v>
      </c>
      <c r="F284" s="234"/>
    </row>
    <row r="285" spans="1:6">
      <c r="A285" s="233">
        <v>2020802</v>
      </c>
      <c r="B285" s="205" t="s">
        <v>129</v>
      </c>
      <c r="C285" s="237">
        <v>0</v>
      </c>
      <c r="D285" s="206">
        <f t="shared" si="4"/>
        <v>0</v>
      </c>
      <c r="E285" s="206">
        <v>0</v>
      </c>
      <c r="F285" s="234"/>
    </row>
    <row r="286" spans="1:6">
      <c r="A286" s="233">
        <v>2020803</v>
      </c>
      <c r="B286" s="205" t="s">
        <v>130</v>
      </c>
      <c r="C286" s="237">
        <v>0</v>
      </c>
      <c r="D286" s="206">
        <f t="shared" si="4"/>
        <v>0</v>
      </c>
      <c r="E286" s="206">
        <v>0</v>
      </c>
      <c r="F286" s="234"/>
    </row>
    <row r="287" spans="1:6">
      <c r="A287" s="233">
        <v>2020850</v>
      </c>
      <c r="B287" s="205" t="s">
        <v>137</v>
      </c>
      <c r="C287" s="237">
        <v>0</v>
      </c>
      <c r="D287" s="206">
        <f t="shared" si="4"/>
        <v>0</v>
      </c>
      <c r="E287" s="206">
        <v>0</v>
      </c>
      <c r="F287" s="234"/>
    </row>
    <row r="288" spans="1:6">
      <c r="A288" s="233">
        <v>2020899</v>
      </c>
      <c r="B288" s="205" t="s">
        <v>288</v>
      </c>
      <c r="C288" s="237">
        <v>0</v>
      </c>
      <c r="D288" s="206">
        <f t="shared" si="4"/>
        <v>0</v>
      </c>
      <c r="E288" s="206">
        <v>0</v>
      </c>
      <c r="F288" s="234"/>
    </row>
    <row r="289" spans="1:6">
      <c r="A289" s="229">
        <v>20299</v>
      </c>
      <c r="B289" s="230" t="s">
        <v>289</v>
      </c>
      <c r="C289" s="242">
        <v>0</v>
      </c>
      <c r="D289" s="231">
        <f t="shared" si="4"/>
        <v>0</v>
      </c>
      <c r="E289" s="231">
        <v>0</v>
      </c>
      <c r="F289" s="232"/>
    </row>
    <row r="290" spans="1:6">
      <c r="A290" s="233">
        <v>2029901</v>
      </c>
      <c r="B290" s="205" t="s">
        <v>289</v>
      </c>
      <c r="C290" s="237">
        <v>0</v>
      </c>
      <c r="D290" s="206">
        <f t="shared" si="4"/>
        <v>0</v>
      </c>
      <c r="E290" s="206">
        <v>0</v>
      </c>
      <c r="F290" s="234"/>
    </row>
    <row r="291" spans="1:6">
      <c r="A291" s="235">
        <v>203</v>
      </c>
      <c r="B291" s="226" t="s">
        <v>91</v>
      </c>
      <c r="C291" s="241">
        <v>148</v>
      </c>
      <c r="D291" s="227">
        <f t="shared" si="4"/>
        <v>148</v>
      </c>
      <c r="E291" s="227">
        <v>0</v>
      </c>
      <c r="F291" s="228"/>
    </row>
    <row r="292" spans="1:6">
      <c r="A292" s="229">
        <v>20301</v>
      </c>
      <c r="B292" s="230" t="s">
        <v>290</v>
      </c>
      <c r="C292" s="242">
        <v>0</v>
      </c>
      <c r="D292" s="231">
        <f t="shared" si="4"/>
        <v>0</v>
      </c>
      <c r="E292" s="231">
        <v>0</v>
      </c>
      <c r="F292" s="232"/>
    </row>
    <row r="293" spans="1:6">
      <c r="A293" s="233">
        <v>2030101</v>
      </c>
      <c r="B293" s="205" t="s">
        <v>290</v>
      </c>
      <c r="C293" s="237">
        <v>0</v>
      </c>
      <c r="D293" s="206">
        <f t="shared" si="4"/>
        <v>0</v>
      </c>
      <c r="E293" s="206">
        <v>0</v>
      </c>
      <c r="F293" s="234"/>
    </row>
    <row r="294" spans="1:6">
      <c r="A294" s="229">
        <v>20304</v>
      </c>
      <c r="B294" s="230" t="s">
        <v>291</v>
      </c>
      <c r="C294" s="242">
        <v>0</v>
      </c>
      <c r="D294" s="231">
        <f t="shared" si="4"/>
        <v>0</v>
      </c>
      <c r="E294" s="231">
        <v>0</v>
      </c>
      <c r="F294" s="232"/>
    </row>
    <row r="295" spans="1:6">
      <c r="A295" s="233">
        <v>2030401</v>
      </c>
      <c r="B295" s="205" t="s">
        <v>291</v>
      </c>
      <c r="C295" s="237">
        <v>0</v>
      </c>
      <c r="D295" s="206">
        <f t="shared" si="4"/>
        <v>0</v>
      </c>
      <c r="E295" s="206">
        <v>0</v>
      </c>
      <c r="F295" s="234"/>
    </row>
    <row r="296" spans="1:6">
      <c r="A296" s="229">
        <v>20305</v>
      </c>
      <c r="B296" s="230" t="s">
        <v>292</v>
      </c>
      <c r="C296" s="242">
        <v>0</v>
      </c>
      <c r="D296" s="231">
        <f t="shared" si="4"/>
        <v>0</v>
      </c>
      <c r="E296" s="231">
        <v>0</v>
      </c>
      <c r="F296" s="232"/>
    </row>
    <row r="297" spans="1:6">
      <c r="A297" s="233">
        <v>2030501</v>
      </c>
      <c r="B297" s="205" t="s">
        <v>292</v>
      </c>
      <c r="C297" s="237">
        <v>0</v>
      </c>
      <c r="D297" s="206">
        <f t="shared" si="4"/>
        <v>0</v>
      </c>
      <c r="E297" s="206">
        <v>0</v>
      </c>
      <c r="F297" s="234"/>
    </row>
    <row r="298" spans="1:6">
      <c r="A298" s="229">
        <v>20306</v>
      </c>
      <c r="B298" s="230" t="s">
        <v>293</v>
      </c>
      <c r="C298" s="242">
        <v>148</v>
      </c>
      <c r="D298" s="231">
        <f t="shared" si="4"/>
        <v>148</v>
      </c>
      <c r="E298" s="231">
        <v>0</v>
      </c>
      <c r="F298" s="232"/>
    </row>
    <row r="299" spans="1:6">
      <c r="A299" s="233">
        <v>2030601</v>
      </c>
      <c r="B299" s="205" t="s">
        <v>294</v>
      </c>
      <c r="C299" s="237">
        <v>0</v>
      </c>
      <c r="D299" s="206">
        <f t="shared" si="4"/>
        <v>0</v>
      </c>
      <c r="E299" s="206">
        <v>0</v>
      </c>
      <c r="F299" s="234"/>
    </row>
    <row r="300" spans="1:6">
      <c r="A300" s="233">
        <v>2030602</v>
      </c>
      <c r="B300" s="205" t="s">
        <v>295</v>
      </c>
      <c r="C300" s="237">
        <v>0</v>
      </c>
      <c r="D300" s="206">
        <f t="shared" si="4"/>
        <v>0</v>
      </c>
      <c r="E300" s="206">
        <v>0</v>
      </c>
      <c r="F300" s="234"/>
    </row>
    <row r="301" spans="1:6">
      <c r="A301" s="233">
        <v>2030603</v>
      </c>
      <c r="B301" s="205" t="s">
        <v>296</v>
      </c>
      <c r="C301" s="237">
        <v>5</v>
      </c>
      <c r="D301" s="206">
        <f t="shared" si="4"/>
        <v>5</v>
      </c>
      <c r="E301" s="206">
        <v>0</v>
      </c>
      <c r="F301" s="234"/>
    </row>
    <row r="302" spans="1:6">
      <c r="A302" s="233">
        <v>2030604</v>
      </c>
      <c r="B302" s="205" t="s">
        <v>297</v>
      </c>
      <c r="C302" s="237">
        <v>0</v>
      </c>
      <c r="D302" s="206">
        <f t="shared" si="4"/>
        <v>0</v>
      </c>
      <c r="E302" s="206">
        <v>0</v>
      </c>
      <c r="F302" s="234"/>
    </row>
    <row r="303" spans="1:6">
      <c r="A303" s="233">
        <v>2030605</v>
      </c>
      <c r="B303" s="205" t="s">
        <v>298</v>
      </c>
      <c r="C303" s="237">
        <v>0</v>
      </c>
      <c r="D303" s="206">
        <f t="shared" si="4"/>
        <v>0</v>
      </c>
      <c r="E303" s="206">
        <v>0</v>
      </c>
      <c r="F303" s="234"/>
    </row>
    <row r="304" spans="1:6">
      <c r="A304" s="233">
        <v>2030606</v>
      </c>
      <c r="B304" s="205" t="s">
        <v>299</v>
      </c>
      <c r="C304" s="237">
        <v>0</v>
      </c>
      <c r="D304" s="206">
        <f t="shared" si="4"/>
        <v>0</v>
      </c>
      <c r="E304" s="206">
        <v>0</v>
      </c>
      <c r="F304" s="234"/>
    </row>
    <row r="305" spans="1:6">
      <c r="A305" s="233">
        <v>2030607</v>
      </c>
      <c r="B305" s="205" t="s">
        <v>300</v>
      </c>
      <c r="C305" s="237">
        <v>143</v>
      </c>
      <c r="D305" s="206">
        <f t="shared" si="4"/>
        <v>143</v>
      </c>
      <c r="E305" s="206">
        <v>0</v>
      </c>
      <c r="F305" s="234"/>
    </row>
    <row r="306" spans="1:6">
      <c r="A306" s="233">
        <v>2030608</v>
      </c>
      <c r="B306" s="205" t="s">
        <v>301</v>
      </c>
      <c r="C306" s="237">
        <v>0</v>
      </c>
      <c r="D306" s="206">
        <f t="shared" si="4"/>
        <v>0</v>
      </c>
      <c r="E306" s="206">
        <v>0</v>
      </c>
      <c r="F306" s="234"/>
    </row>
    <row r="307" spans="1:6">
      <c r="A307" s="233">
        <v>2030699</v>
      </c>
      <c r="B307" s="205" t="s">
        <v>302</v>
      </c>
      <c r="C307" s="237">
        <v>0</v>
      </c>
      <c r="D307" s="206">
        <f t="shared" si="4"/>
        <v>0</v>
      </c>
      <c r="E307" s="206">
        <v>0</v>
      </c>
      <c r="F307" s="234"/>
    </row>
    <row r="308" spans="1:6">
      <c r="A308" s="229">
        <v>20399</v>
      </c>
      <c r="B308" s="230" t="s">
        <v>303</v>
      </c>
      <c r="C308" s="242">
        <v>0</v>
      </c>
      <c r="D308" s="231">
        <f t="shared" si="4"/>
        <v>0</v>
      </c>
      <c r="E308" s="231">
        <v>0</v>
      </c>
      <c r="F308" s="232"/>
    </row>
    <row r="309" spans="1:6">
      <c r="A309" s="233">
        <v>2039901</v>
      </c>
      <c r="B309" s="205" t="s">
        <v>303</v>
      </c>
      <c r="C309" s="237">
        <v>0</v>
      </c>
      <c r="D309" s="206">
        <f t="shared" si="4"/>
        <v>0</v>
      </c>
      <c r="E309" s="206">
        <v>0</v>
      </c>
      <c r="F309" s="234"/>
    </row>
    <row r="310" spans="1:6">
      <c r="A310" s="235">
        <v>204</v>
      </c>
      <c r="B310" s="226" t="s">
        <v>92</v>
      </c>
      <c r="C310" s="241">
        <v>9267</v>
      </c>
      <c r="D310" s="227">
        <f t="shared" si="4"/>
        <v>9267</v>
      </c>
      <c r="E310" s="227">
        <v>0</v>
      </c>
      <c r="F310" s="228"/>
    </row>
    <row r="311" spans="1:6">
      <c r="A311" s="229">
        <v>20401</v>
      </c>
      <c r="B311" s="230" t="s">
        <v>304</v>
      </c>
      <c r="C311" s="242">
        <v>32</v>
      </c>
      <c r="D311" s="231">
        <f t="shared" si="4"/>
        <v>32</v>
      </c>
      <c r="E311" s="231">
        <v>0</v>
      </c>
      <c r="F311" s="232"/>
    </row>
    <row r="312" spans="1:6">
      <c r="A312" s="233">
        <v>2040101</v>
      </c>
      <c r="B312" s="205" t="s">
        <v>304</v>
      </c>
      <c r="C312" s="237">
        <v>20</v>
      </c>
      <c r="D312" s="206">
        <f t="shared" si="4"/>
        <v>20</v>
      </c>
      <c r="E312" s="206">
        <v>0</v>
      </c>
      <c r="F312" s="234"/>
    </row>
    <row r="313" spans="1:6">
      <c r="A313" s="233">
        <v>2040199</v>
      </c>
      <c r="B313" s="205" t="s">
        <v>305</v>
      </c>
      <c r="C313" s="237">
        <v>12</v>
      </c>
      <c r="D313" s="206">
        <f t="shared" si="4"/>
        <v>12</v>
      </c>
      <c r="E313" s="206">
        <v>0</v>
      </c>
      <c r="F313" s="234"/>
    </row>
    <row r="314" spans="1:6">
      <c r="A314" s="229">
        <v>20402</v>
      </c>
      <c r="B314" s="230" t="s">
        <v>306</v>
      </c>
      <c r="C314" s="242">
        <v>8060</v>
      </c>
      <c r="D314" s="231">
        <f t="shared" si="4"/>
        <v>8060</v>
      </c>
      <c r="E314" s="231">
        <v>0</v>
      </c>
      <c r="F314" s="232"/>
    </row>
    <row r="315" spans="1:6">
      <c r="A315" s="233">
        <v>2040201</v>
      </c>
      <c r="B315" s="205" t="s">
        <v>128</v>
      </c>
      <c r="C315" s="237">
        <v>5953</v>
      </c>
      <c r="D315" s="206">
        <f t="shared" si="4"/>
        <v>5953</v>
      </c>
      <c r="E315" s="206">
        <v>0</v>
      </c>
      <c r="F315" s="234"/>
    </row>
    <row r="316" spans="1:6">
      <c r="A316" s="233">
        <v>2040202</v>
      </c>
      <c r="B316" s="205" t="s">
        <v>129</v>
      </c>
      <c r="C316" s="237">
        <v>1852</v>
      </c>
      <c r="D316" s="206">
        <f t="shared" si="4"/>
        <v>1852</v>
      </c>
      <c r="E316" s="206">
        <v>0</v>
      </c>
      <c r="F316" s="234"/>
    </row>
    <row r="317" spans="1:6">
      <c r="A317" s="233">
        <v>2040203</v>
      </c>
      <c r="B317" s="205" t="s">
        <v>130</v>
      </c>
      <c r="C317" s="237">
        <v>0</v>
      </c>
      <c r="D317" s="206">
        <f t="shared" si="4"/>
        <v>0</v>
      </c>
      <c r="E317" s="206">
        <v>0</v>
      </c>
      <c r="F317" s="234"/>
    </row>
    <row r="318" spans="1:6">
      <c r="A318" s="233">
        <v>2040219</v>
      </c>
      <c r="B318" s="205" t="s">
        <v>169</v>
      </c>
      <c r="C318" s="237">
        <v>1</v>
      </c>
      <c r="D318" s="206">
        <f t="shared" si="4"/>
        <v>1</v>
      </c>
      <c r="E318" s="206">
        <v>0</v>
      </c>
      <c r="F318" s="234"/>
    </row>
    <row r="319" spans="1:6">
      <c r="A319" s="233">
        <v>2040220</v>
      </c>
      <c r="B319" s="205" t="s">
        <v>307</v>
      </c>
      <c r="C319" s="237">
        <v>10</v>
      </c>
      <c r="D319" s="206">
        <f t="shared" si="4"/>
        <v>10</v>
      </c>
      <c r="E319" s="206">
        <v>0</v>
      </c>
      <c r="F319" s="234"/>
    </row>
    <row r="320" spans="1:6">
      <c r="A320" s="233">
        <v>2040221</v>
      </c>
      <c r="B320" s="205" t="s">
        <v>308</v>
      </c>
      <c r="C320" s="237">
        <v>113</v>
      </c>
      <c r="D320" s="206">
        <f t="shared" si="4"/>
        <v>113</v>
      </c>
      <c r="E320" s="206">
        <v>0</v>
      </c>
      <c r="F320" s="234"/>
    </row>
    <row r="321" spans="1:6">
      <c r="A321" s="233">
        <v>2040222</v>
      </c>
      <c r="B321" s="205" t="s">
        <v>309</v>
      </c>
      <c r="C321" s="237">
        <v>0</v>
      </c>
      <c r="D321" s="206">
        <f t="shared" si="4"/>
        <v>0</v>
      </c>
      <c r="E321" s="206">
        <v>0</v>
      </c>
      <c r="F321" s="234"/>
    </row>
    <row r="322" spans="1:6">
      <c r="A322" s="233">
        <v>2040223</v>
      </c>
      <c r="B322" s="205" t="s">
        <v>310</v>
      </c>
      <c r="C322" s="237">
        <v>0</v>
      </c>
      <c r="D322" s="206">
        <f t="shared" si="4"/>
        <v>0</v>
      </c>
      <c r="E322" s="206">
        <v>0</v>
      </c>
      <c r="F322" s="234"/>
    </row>
    <row r="323" spans="1:6">
      <c r="A323" s="233">
        <v>2040250</v>
      </c>
      <c r="B323" s="205" t="s">
        <v>137</v>
      </c>
      <c r="C323" s="237">
        <v>0</v>
      </c>
      <c r="D323" s="206">
        <f t="shared" si="4"/>
        <v>0</v>
      </c>
      <c r="E323" s="206">
        <v>0</v>
      </c>
      <c r="F323" s="234"/>
    </row>
    <row r="324" spans="1:6">
      <c r="A324" s="233">
        <v>2040299</v>
      </c>
      <c r="B324" s="205" t="s">
        <v>311</v>
      </c>
      <c r="C324" s="237">
        <v>131</v>
      </c>
      <c r="D324" s="206">
        <f t="shared" si="4"/>
        <v>131</v>
      </c>
      <c r="E324" s="206">
        <v>0</v>
      </c>
      <c r="F324" s="234"/>
    </row>
    <row r="325" spans="1:6">
      <c r="A325" s="229">
        <v>20403</v>
      </c>
      <c r="B325" s="230" t="s">
        <v>312</v>
      </c>
      <c r="C325" s="242">
        <v>0</v>
      </c>
      <c r="D325" s="231">
        <f t="shared" si="4"/>
        <v>0</v>
      </c>
      <c r="E325" s="231">
        <v>0</v>
      </c>
      <c r="F325" s="232"/>
    </row>
    <row r="326" spans="1:6">
      <c r="A326" s="233">
        <v>2040301</v>
      </c>
      <c r="B326" s="205" t="s">
        <v>128</v>
      </c>
      <c r="C326" s="237">
        <v>0</v>
      </c>
      <c r="D326" s="206">
        <f t="shared" ref="D326:D389" si="5">C326-E326</f>
        <v>0</v>
      </c>
      <c r="E326" s="206">
        <v>0</v>
      </c>
      <c r="F326" s="234"/>
    </row>
    <row r="327" spans="1:6">
      <c r="A327" s="233">
        <v>2040302</v>
      </c>
      <c r="B327" s="205" t="s">
        <v>129</v>
      </c>
      <c r="C327" s="237">
        <v>0</v>
      </c>
      <c r="D327" s="206">
        <f t="shared" si="5"/>
        <v>0</v>
      </c>
      <c r="E327" s="206">
        <v>0</v>
      </c>
      <c r="F327" s="234"/>
    </row>
    <row r="328" spans="1:6">
      <c r="A328" s="233">
        <v>2040303</v>
      </c>
      <c r="B328" s="205" t="s">
        <v>130</v>
      </c>
      <c r="C328" s="237">
        <v>0</v>
      </c>
      <c r="D328" s="206">
        <f t="shared" si="5"/>
        <v>0</v>
      </c>
      <c r="E328" s="206">
        <v>0</v>
      </c>
      <c r="F328" s="234"/>
    </row>
    <row r="329" spans="1:6">
      <c r="A329" s="233">
        <v>2040304</v>
      </c>
      <c r="B329" s="205" t="s">
        <v>313</v>
      </c>
      <c r="C329" s="237">
        <v>0</v>
      </c>
      <c r="D329" s="206">
        <f t="shared" si="5"/>
        <v>0</v>
      </c>
      <c r="E329" s="206">
        <v>0</v>
      </c>
      <c r="F329" s="234"/>
    </row>
    <row r="330" spans="1:6">
      <c r="A330" s="233">
        <v>2040350</v>
      </c>
      <c r="B330" s="205" t="s">
        <v>137</v>
      </c>
      <c r="C330" s="237">
        <v>0</v>
      </c>
      <c r="D330" s="206">
        <f t="shared" si="5"/>
        <v>0</v>
      </c>
      <c r="E330" s="206">
        <v>0</v>
      </c>
      <c r="F330" s="234"/>
    </row>
    <row r="331" spans="1:6">
      <c r="A331" s="233">
        <v>2040399</v>
      </c>
      <c r="B331" s="205" t="s">
        <v>314</v>
      </c>
      <c r="C331" s="237">
        <v>0</v>
      </c>
      <c r="D331" s="206">
        <f t="shared" si="5"/>
        <v>0</v>
      </c>
      <c r="E331" s="206">
        <v>0</v>
      </c>
      <c r="F331" s="234"/>
    </row>
    <row r="332" spans="1:6">
      <c r="A332" s="229">
        <v>20404</v>
      </c>
      <c r="B332" s="230" t="s">
        <v>315</v>
      </c>
      <c r="C332" s="242">
        <v>80</v>
      </c>
      <c r="D332" s="231">
        <f t="shared" si="5"/>
        <v>80</v>
      </c>
      <c r="E332" s="231">
        <v>0</v>
      </c>
      <c r="F332" s="232"/>
    </row>
    <row r="333" spans="1:6">
      <c r="A333" s="233">
        <v>2040401</v>
      </c>
      <c r="B333" s="205" t="s">
        <v>128</v>
      </c>
      <c r="C333" s="237">
        <v>80</v>
      </c>
      <c r="D333" s="206">
        <f t="shared" si="5"/>
        <v>80</v>
      </c>
      <c r="E333" s="206">
        <v>0</v>
      </c>
      <c r="F333" s="234"/>
    </row>
    <row r="334" spans="1:6">
      <c r="A334" s="233">
        <v>2040402</v>
      </c>
      <c r="B334" s="205" t="s">
        <v>129</v>
      </c>
      <c r="C334" s="237">
        <v>0</v>
      </c>
      <c r="D334" s="206">
        <f t="shared" si="5"/>
        <v>0</v>
      </c>
      <c r="E334" s="206">
        <v>0</v>
      </c>
      <c r="F334" s="234"/>
    </row>
    <row r="335" spans="1:6">
      <c r="A335" s="233">
        <v>2040403</v>
      </c>
      <c r="B335" s="205" t="s">
        <v>130</v>
      </c>
      <c r="C335" s="237">
        <v>0</v>
      </c>
      <c r="D335" s="206">
        <f t="shared" si="5"/>
        <v>0</v>
      </c>
      <c r="E335" s="206">
        <v>0</v>
      </c>
      <c r="F335" s="234"/>
    </row>
    <row r="336" spans="1:6">
      <c r="A336" s="233">
        <v>2040409</v>
      </c>
      <c r="B336" s="205" t="s">
        <v>316</v>
      </c>
      <c r="C336" s="237">
        <v>0</v>
      </c>
      <c r="D336" s="206">
        <f t="shared" si="5"/>
        <v>0</v>
      </c>
      <c r="E336" s="206">
        <v>0</v>
      </c>
      <c r="F336" s="234"/>
    </row>
    <row r="337" spans="1:6">
      <c r="A337" s="233">
        <v>2040410</v>
      </c>
      <c r="B337" s="205" t="s">
        <v>317</v>
      </c>
      <c r="C337" s="237">
        <v>0</v>
      </c>
      <c r="D337" s="206">
        <f t="shared" si="5"/>
        <v>0</v>
      </c>
      <c r="E337" s="206">
        <v>0</v>
      </c>
      <c r="F337" s="234"/>
    </row>
    <row r="338" spans="1:6">
      <c r="A338" s="233">
        <v>2040450</v>
      </c>
      <c r="B338" s="205" t="s">
        <v>137</v>
      </c>
      <c r="C338" s="237">
        <v>0</v>
      </c>
      <c r="D338" s="206">
        <f t="shared" si="5"/>
        <v>0</v>
      </c>
      <c r="E338" s="206">
        <v>0</v>
      </c>
      <c r="F338" s="234"/>
    </row>
    <row r="339" spans="1:6">
      <c r="A339" s="233">
        <v>2040499</v>
      </c>
      <c r="B339" s="205" t="s">
        <v>318</v>
      </c>
      <c r="C339" s="237">
        <v>0</v>
      </c>
      <c r="D339" s="206">
        <f t="shared" si="5"/>
        <v>0</v>
      </c>
      <c r="E339" s="206">
        <v>0</v>
      </c>
      <c r="F339" s="234"/>
    </row>
    <row r="340" spans="1:6">
      <c r="A340" s="229">
        <v>20405</v>
      </c>
      <c r="B340" s="230" t="s">
        <v>319</v>
      </c>
      <c r="C340" s="242">
        <v>117</v>
      </c>
      <c r="D340" s="231">
        <f t="shared" si="5"/>
        <v>117</v>
      </c>
      <c r="E340" s="231">
        <v>0</v>
      </c>
      <c r="F340" s="232"/>
    </row>
    <row r="341" spans="1:6">
      <c r="A341" s="233">
        <v>2040501</v>
      </c>
      <c r="B341" s="205" t="s">
        <v>128</v>
      </c>
      <c r="C341" s="237">
        <v>117</v>
      </c>
      <c r="D341" s="206">
        <f t="shared" si="5"/>
        <v>117</v>
      </c>
      <c r="E341" s="206">
        <v>0</v>
      </c>
      <c r="F341" s="234"/>
    </row>
    <row r="342" spans="1:6">
      <c r="A342" s="233">
        <v>2040502</v>
      </c>
      <c r="B342" s="205" t="s">
        <v>129</v>
      </c>
      <c r="C342" s="237">
        <v>0</v>
      </c>
      <c r="D342" s="206">
        <f t="shared" si="5"/>
        <v>0</v>
      </c>
      <c r="E342" s="206">
        <v>0</v>
      </c>
      <c r="F342" s="234"/>
    </row>
    <row r="343" spans="1:6">
      <c r="A343" s="233">
        <v>2040503</v>
      </c>
      <c r="B343" s="205" t="s">
        <v>130</v>
      </c>
      <c r="C343" s="237">
        <v>0</v>
      </c>
      <c r="D343" s="206">
        <f t="shared" si="5"/>
        <v>0</v>
      </c>
      <c r="E343" s="206">
        <v>0</v>
      </c>
      <c r="F343" s="234"/>
    </row>
    <row r="344" spans="1:6">
      <c r="A344" s="233">
        <v>2040504</v>
      </c>
      <c r="B344" s="205" t="s">
        <v>320</v>
      </c>
      <c r="C344" s="237">
        <v>0</v>
      </c>
      <c r="D344" s="206">
        <f t="shared" si="5"/>
        <v>0</v>
      </c>
      <c r="E344" s="206">
        <v>0</v>
      </c>
      <c r="F344" s="234"/>
    </row>
    <row r="345" spans="1:6">
      <c r="A345" s="233">
        <v>2040505</v>
      </c>
      <c r="B345" s="205" t="s">
        <v>321</v>
      </c>
      <c r="C345" s="237">
        <v>0</v>
      </c>
      <c r="D345" s="206">
        <f t="shared" si="5"/>
        <v>0</v>
      </c>
      <c r="E345" s="206">
        <v>0</v>
      </c>
      <c r="F345" s="234"/>
    </row>
    <row r="346" spans="1:6">
      <c r="A346" s="233">
        <v>2040506</v>
      </c>
      <c r="B346" s="205" t="s">
        <v>322</v>
      </c>
      <c r="C346" s="237">
        <v>0</v>
      </c>
      <c r="D346" s="206">
        <f t="shared" si="5"/>
        <v>0</v>
      </c>
      <c r="E346" s="206">
        <v>0</v>
      </c>
      <c r="F346" s="234"/>
    </row>
    <row r="347" spans="1:6">
      <c r="A347" s="233">
        <v>2040550</v>
      </c>
      <c r="B347" s="205" t="s">
        <v>137</v>
      </c>
      <c r="C347" s="237">
        <v>0</v>
      </c>
      <c r="D347" s="206">
        <f t="shared" si="5"/>
        <v>0</v>
      </c>
      <c r="E347" s="206">
        <v>0</v>
      </c>
      <c r="F347" s="234"/>
    </row>
    <row r="348" spans="1:6">
      <c r="A348" s="233">
        <v>2040599</v>
      </c>
      <c r="B348" s="205" t="s">
        <v>323</v>
      </c>
      <c r="C348" s="237">
        <v>0</v>
      </c>
      <c r="D348" s="206">
        <f t="shared" si="5"/>
        <v>0</v>
      </c>
      <c r="E348" s="206">
        <v>0</v>
      </c>
      <c r="F348" s="234"/>
    </row>
    <row r="349" spans="1:6">
      <c r="A349" s="229">
        <v>20406</v>
      </c>
      <c r="B349" s="230" t="s">
        <v>324</v>
      </c>
      <c r="C349" s="242">
        <v>918</v>
      </c>
      <c r="D349" s="231">
        <f t="shared" si="5"/>
        <v>918</v>
      </c>
      <c r="E349" s="231">
        <v>0</v>
      </c>
      <c r="F349" s="232"/>
    </row>
    <row r="350" spans="1:6">
      <c r="A350" s="233">
        <v>2040601</v>
      </c>
      <c r="B350" s="205" t="s">
        <v>128</v>
      </c>
      <c r="C350" s="237">
        <v>778</v>
      </c>
      <c r="D350" s="206">
        <f t="shared" si="5"/>
        <v>778</v>
      </c>
      <c r="E350" s="206">
        <v>0</v>
      </c>
      <c r="F350" s="234"/>
    </row>
    <row r="351" spans="1:6">
      <c r="A351" s="233">
        <v>2040602</v>
      </c>
      <c r="B351" s="205" t="s">
        <v>129</v>
      </c>
      <c r="C351" s="237">
        <v>10</v>
      </c>
      <c r="D351" s="206">
        <f t="shared" si="5"/>
        <v>10</v>
      </c>
      <c r="E351" s="206">
        <v>0</v>
      </c>
      <c r="F351" s="234"/>
    </row>
    <row r="352" spans="1:6">
      <c r="A352" s="233">
        <v>2040603</v>
      </c>
      <c r="B352" s="205" t="s">
        <v>130</v>
      </c>
      <c r="C352" s="237">
        <v>0</v>
      </c>
      <c r="D352" s="206">
        <f t="shared" si="5"/>
        <v>0</v>
      </c>
      <c r="E352" s="206">
        <v>0</v>
      </c>
      <c r="F352" s="234"/>
    </row>
    <row r="353" spans="1:6">
      <c r="A353" s="233">
        <v>2040604</v>
      </c>
      <c r="B353" s="205" t="s">
        <v>325</v>
      </c>
      <c r="C353" s="237">
        <v>50</v>
      </c>
      <c r="D353" s="206">
        <f t="shared" si="5"/>
        <v>50</v>
      </c>
      <c r="E353" s="206">
        <v>0</v>
      </c>
      <c r="F353" s="234"/>
    </row>
    <row r="354" spans="1:6">
      <c r="A354" s="233">
        <v>2040605</v>
      </c>
      <c r="B354" s="205" t="s">
        <v>326</v>
      </c>
      <c r="C354" s="237">
        <v>30</v>
      </c>
      <c r="D354" s="206">
        <f t="shared" si="5"/>
        <v>30</v>
      </c>
      <c r="E354" s="206">
        <v>0</v>
      </c>
      <c r="F354" s="234"/>
    </row>
    <row r="355" spans="1:6">
      <c r="A355" s="233">
        <v>2040606</v>
      </c>
      <c r="B355" s="205" t="s">
        <v>327</v>
      </c>
      <c r="C355" s="237">
        <v>0</v>
      </c>
      <c r="D355" s="206">
        <f t="shared" si="5"/>
        <v>0</v>
      </c>
      <c r="E355" s="206">
        <v>0</v>
      </c>
      <c r="F355" s="234"/>
    </row>
    <row r="356" spans="1:6">
      <c r="A356" s="233">
        <v>2040607</v>
      </c>
      <c r="B356" s="205" t="s">
        <v>328</v>
      </c>
      <c r="C356" s="237">
        <v>0</v>
      </c>
      <c r="D356" s="206">
        <f t="shared" si="5"/>
        <v>0</v>
      </c>
      <c r="E356" s="206">
        <v>0</v>
      </c>
      <c r="F356" s="234"/>
    </row>
    <row r="357" spans="1:6">
      <c r="A357" s="233">
        <v>2040608</v>
      </c>
      <c r="B357" s="205" t="s">
        <v>329</v>
      </c>
      <c r="C357" s="237">
        <v>0</v>
      </c>
      <c r="D357" s="206">
        <f t="shared" si="5"/>
        <v>0</v>
      </c>
      <c r="E357" s="206">
        <v>0</v>
      </c>
      <c r="F357" s="234"/>
    </row>
    <row r="358" spans="1:6">
      <c r="A358" s="233">
        <v>2040609</v>
      </c>
      <c r="B358" s="205" t="s">
        <v>330</v>
      </c>
      <c r="C358" s="237">
        <v>0</v>
      </c>
      <c r="D358" s="206">
        <f t="shared" si="5"/>
        <v>0</v>
      </c>
      <c r="E358" s="206">
        <v>0</v>
      </c>
      <c r="F358" s="234"/>
    </row>
    <row r="359" spans="1:6">
      <c r="A359" s="233">
        <v>2040610</v>
      </c>
      <c r="B359" s="205" t="s">
        <v>331</v>
      </c>
      <c r="C359" s="237">
        <v>50</v>
      </c>
      <c r="D359" s="206">
        <f t="shared" si="5"/>
        <v>50</v>
      </c>
      <c r="E359" s="206">
        <v>0</v>
      </c>
      <c r="F359" s="234"/>
    </row>
    <row r="360" spans="1:6">
      <c r="A360" s="233">
        <v>2040611</v>
      </c>
      <c r="B360" s="205" t="s">
        <v>332</v>
      </c>
      <c r="C360" s="237">
        <v>0</v>
      </c>
      <c r="D360" s="206">
        <f t="shared" si="5"/>
        <v>0</v>
      </c>
      <c r="E360" s="206">
        <v>0</v>
      </c>
      <c r="F360" s="234"/>
    </row>
    <row r="361" spans="1:6">
      <c r="A361" s="233">
        <v>2040612</v>
      </c>
      <c r="B361" s="205" t="s">
        <v>333</v>
      </c>
      <c r="C361" s="237">
        <v>0</v>
      </c>
      <c r="D361" s="206">
        <f t="shared" si="5"/>
        <v>0</v>
      </c>
      <c r="E361" s="206">
        <v>0</v>
      </c>
      <c r="F361" s="234"/>
    </row>
    <row r="362" spans="1:6">
      <c r="A362" s="233">
        <v>2040613</v>
      </c>
      <c r="B362" s="205" t="s">
        <v>169</v>
      </c>
      <c r="C362" s="237">
        <v>0</v>
      </c>
      <c r="D362" s="206">
        <f t="shared" si="5"/>
        <v>0</v>
      </c>
      <c r="E362" s="206">
        <v>0</v>
      </c>
      <c r="F362" s="234"/>
    </row>
    <row r="363" spans="1:6">
      <c r="A363" s="233">
        <v>2040650</v>
      </c>
      <c r="B363" s="205" t="s">
        <v>137</v>
      </c>
      <c r="C363" s="237">
        <v>0</v>
      </c>
      <c r="D363" s="206">
        <f t="shared" si="5"/>
        <v>0</v>
      </c>
      <c r="E363" s="206">
        <v>0</v>
      </c>
      <c r="F363" s="234"/>
    </row>
    <row r="364" spans="1:6">
      <c r="A364" s="233">
        <v>2040699</v>
      </c>
      <c r="B364" s="205" t="s">
        <v>334</v>
      </c>
      <c r="C364" s="237">
        <v>0</v>
      </c>
      <c r="D364" s="206">
        <f t="shared" si="5"/>
        <v>0</v>
      </c>
      <c r="E364" s="206">
        <v>0</v>
      </c>
      <c r="F364" s="234"/>
    </row>
    <row r="365" spans="1:6">
      <c r="A365" s="229">
        <v>20407</v>
      </c>
      <c r="B365" s="230" t="s">
        <v>335</v>
      </c>
      <c r="C365" s="242">
        <v>0</v>
      </c>
      <c r="D365" s="231">
        <f t="shared" si="5"/>
        <v>0</v>
      </c>
      <c r="E365" s="231">
        <v>0</v>
      </c>
      <c r="F365" s="232"/>
    </row>
    <row r="366" spans="1:6">
      <c r="A366" s="233">
        <v>2040701</v>
      </c>
      <c r="B366" s="205" t="s">
        <v>128</v>
      </c>
      <c r="C366" s="237">
        <v>0</v>
      </c>
      <c r="D366" s="206">
        <f t="shared" si="5"/>
        <v>0</v>
      </c>
      <c r="E366" s="206">
        <v>0</v>
      </c>
      <c r="F366" s="234"/>
    </row>
    <row r="367" spans="1:6">
      <c r="A367" s="233">
        <v>2040702</v>
      </c>
      <c r="B367" s="205" t="s">
        <v>129</v>
      </c>
      <c r="C367" s="237">
        <v>0</v>
      </c>
      <c r="D367" s="206">
        <f t="shared" si="5"/>
        <v>0</v>
      </c>
      <c r="E367" s="206">
        <v>0</v>
      </c>
      <c r="F367" s="234"/>
    </row>
    <row r="368" spans="1:6">
      <c r="A368" s="233">
        <v>2040703</v>
      </c>
      <c r="B368" s="205" t="s">
        <v>130</v>
      </c>
      <c r="C368" s="237">
        <v>0</v>
      </c>
      <c r="D368" s="206">
        <f t="shared" si="5"/>
        <v>0</v>
      </c>
      <c r="E368" s="206">
        <v>0</v>
      </c>
      <c r="F368" s="234"/>
    </row>
    <row r="369" spans="1:6">
      <c r="A369" s="233">
        <v>2040704</v>
      </c>
      <c r="B369" s="205" t="s">
        <v>336</v>
      </c>
      <c r="C369" s="237">
        <v>0</v>
      </c>
      <c r="D369" s="206">
        <f t="shared" si="5"/>
        <v>0</v>
      </c>
      <c r="E369" s="206">
        <v>0</v>
      </c>
      <c r="F369" s="234"/>
    </row>
    <row r="370" spans="1:6">
      <c r="A370" s="233">
        <v>2040705</v>
      </c>
      <c r="B370" s="205" t="s">
        <v>337</v>
      </c>
      <c r="C370" s="237">
        <v>0</v>
      </c>
      <c r="D370" s="206">
        <f t="shared" si="5"/>
        <v>0</v>
      </c>
      <c r="E370" s="206">
        <v>0</v>
      </c>
      <c r="F370" s="234"/>
    </row>
    <row r="371" spans="1:6">
      <c r="A371" s="233">
        <v>2040706</v>
      </c>
      <c r="B371" s="205" t="s">
        <v>338</v>
      </c>
      <c r="C371" s="237">
        <v>0</v>
      </c>
      <c r="D371" s="206">
        <f t="shared" si="5"/>
        <v>0</v>
      </c>
      <c r="E371" s="206">
        <v>0</v>
      </c>
      <c r="F371" s="234"/>
    </row>
    <row r="372" spans="1:6">
      <c r="A372" s="233">
        <v>2040707</v>
      </c>
      <c r="B372" s="205" t="s">
        <v>169</v>
      </c>
      <c r="C372" s="237">
        <v>0</v>
      </c>
      <c r="D372" s="206">
        <f t="shared" si="5"/>
        <v>0</v>
      </c>
      <c r="E372" s="206">
        <v>0</v>
      </c>
      <c r="F372" s="234"/>
    </row>
    <row r="373" spans="1:6">
      <c r="A373" s="233">
        <v>2040750</v>
      </c>
      <c r="B373" s="205" t="s">
        <v>137</v>
      </c>
      <c r="C373" s="237">
        <v>0</v>
      </c>
      <c r="D373" s="206">
        <f t="shared" si="5"/>
        <v>0</v>
      </c>
      <c r="E373" s="206">
        <v>0</v>
      </c>
      <c r="F373" s="234"/>
    </row>
    <row r="374" spans="1:6">
      <c r="A374" s="233">
        <v>2040799</v>
      </c>
      <c r="B374" s="205" t="s">
        <v>339</v>
      </c>
      <c r="C374" s="237">
        <v>0</v>
      </c>
      <c r="D374" s="206">
        <f t="shared" si="5"/>
        <v>0</v>
      </c>
      <c r="E374" s="206">
        <v>0</v>
      </c>
      <c r="F374" s="234"/>
    </row>
    <row r="375" spans="1:6">
      <c r="A375" s="229">
        <v>20408</v>
      </c>
      <c r="B375" s="230" t="s">
        <v>340</v>
      </c>
      <c r="C375" s="242">
        <v>60</v>
      </c>
      <c r="D375" s="231">
        <f t="shared" si="5"/>
        <v>60</v>
      </c>
      <c r="E375" s="231">
        <v>0</v>
      </c>
      <c r="F375" s="232"/>
    </row>
    <row r="376" spans="1:6">
      <c r="A376" s="233">
        <v>2040801</v>
      </c>
      <c r="B376" s="205" t="s">
        <v>128</v>
      </c>
      <c r="C376" s="237">
        <v>0</v>
      </c>
      <c r="D376" s="206">
        <f t="shared" si="5"/>
        <v>0</v>
      </c>
      <c r="E376" s="206">
        <v>0</v>
      </c>
      <c r="F376" s="234"/>
    </row>
    <row r="377" spans="1:6">
      <c r="A377" s="233">
        <v>2040802</v>
      </c>
      <c r="B377" s="205" t="s">
        <v>129</v>
      </c>
      <c r="C377" s="237">
        <v>0</v>
      </c>
      <c r="D377" s="206">
        <f t="shared" si="5"/>
        <v>0</v>
      </c>
      <c r="E377" s="206">
        <v>0</v>
      </c>
      <c r="F377" s="234"/>
    </row>
    <row r="378" spans="1:6">
      <c r="A378" s="233">
        <v>2040803</v>
      </c>
      <c r="B378" s="205" t="s">
        <v>130</v>
      </c>
      <c r="C378" s="237">
        <v>0</v>
      </c>
      <c r="D378" s="206">
        <f t="shared" si="5"/>
        <v>0</v>
      </c>
      <c r="E378" s="206">
        <v>0</v>
      </c>
      <c r="F378" s="234"/>
    </row>
    <row r="379" spans="1:6">
      <c r="A379" s="233">
        <v>2040804</v>
      </c>
      <c r="B379" s="205" t="s">
        <v>341</v>
      </c>
      <c r="C379" s="237">
        <v>0</v>
      </c>
      <c r="D379" s="206">
        <f t="shared" si="5"/>
        <v>0</v>
      </c>
      <c r="E379" s="206">
        <v>0</v>
      </c>
      <c r="F379" s="234"/>
    </row>
    <row r="380" spans="1:6">
      <c r="A380" s="233">
        <v>2040805</v>
      </c>
      <c r="B380" s="205" t="s">
        <v>342</v>
      </c>
      <c r="C380" s="237">
        <v>0</v>
      </c>
      <c r="D380" s="206">
        <f t="shared" si="5"/>
        <v>0</v>
      </c>
      <c r="E380" s="206">
        <v>0</v>
      </c>
      <c r="F380" s="234"/>
    </row>
    <row r="381" spans="1:6">
      <c r="A381" s="233">
        <v>2040806</v>
      </c>
      <c r="B381" s="205" t="s">
        <v>343</v>
      </c>
      <c r="C381" s="237">
        <v>0</v>
      </c>
      <c r="D381" s="206">
        <f t="shared" si="5"/>
        <v>0</v>
      </c>
      <c r="E381" s="206">
        <v>0</v>
      </c>
      <c r="F381" s="234"/>
    </row>
    <row r="382" spans="1:6">
      <c r="A382" s="233">
        <v>2040807</v>
      </c>
      <c r="B382" s="205" t="s">
        <v>169</v>
      </c>
      <c r="C382" s="237">
        <v>0</v>
      </c>
      <c r="D382" s="206">
        <f t="shared" si="5"/>
        <v>0</v>
      </c>
      <c r="E382" s="206">
        <v>0</v>
      </c>
      <c r="F382" s="234"/>
    </row>
    <row r="383" spans="1:6">
      <c r="A383" s="233">
        <v>2040850</v>
      </c>
      <c r="B383" s="205" t="s">
        <v>137</v>
      </c>
      <c r="C383" s="237">
        <v>0</v>
      </c>
      <c r="D383" s="206">
        <f t="shared" si="5"/>
        <v>0</v>
      </c>
      <c r="E383" s="206">
        <v>0</v>
      </c>
      <c r="F383" s="234"/>
    </row>
    <row r="384" spans="1:6">
      <c r="A384" s="233">
        <v>2040899</v>
      </c>
      <c r="B384" s="205" t="s">
        <v>344</v>
      </c>
      <c r="C384" s="237">
        <v>60</v>
      </c>
      <c r="D384" s="206">
        <f t="shared" si="5"/>
        <v>60</v>
      </c>
      <c r="E384" s="206">
        <v>0</v>
      </c>
      <c r="F384" s="234"/>
    </row>
    <row r="385" spans="1:6">
      <c r="A385" s="229">
        <v>20409</v>
      </c>
      <c r="B385" s="230" t="s">
        <v>345</v>
      </c>
      <c r="C385" s="242">
        <v>0</v>
      </c>
      <c r="D385" s="231">
        <f t="shared" si="5"/>
        <v>0</v>
      </c>
      <c r="E385" s="231">
        <v>0</v>
      </c>
      <c r="F385" s="232"/>
    </row>
    <row r="386" spans="1:6">
      <c r="A386" s="233">
        <v>2040901</v>
      </c>
      <c r="B386" s="205" t="s">
        <v>128</v>
      </c>
      <c r="C386" s="237">
        <v>0</v>
      </c>
      <c r="D386" s="206">
        <f t="shared" si="5"/>
        <v>0</v>
      </c>
      <c r="E386" s="206">
        <v>0</v>
      </c>
      <c r="F386" s="234"/>
    </row>
    <row r="387" spans="1:6">
      <c r="A387" s="233">
        <v>2040902</v>
      </c>
      <c r="B387" s="205" t="s">
        <v>129</v>
      </c>
      <c r="C387" s="237">
        <v>0</v>
      </c>
      <c r="D387" s="206">
        <f t="shared" si="5"/>
        <v>0</v>
      </c>
      <c r="E387" s="206">
        <v>0</v>
      </c>
      <c r="F387" s="234"/>
    </row>
    <row r="388" spans="1:6">
      <c r="A388" s="233">
        <v>2040903</v>
      </c>
      <c r="B388" s="205" t="s">
        <v>130</v>
      </c>
      <c r="C388" s="237">
        <v>0</v>
      </c>
      <c r="D388" s="206">
        <f t="shared" si="5"/>
        <v>0</v>
      </c>
      <c r="E388" s="206">
        <v>0</v>
      </c>
      <c r="F388" s="234"/>
    </row>
    <row r="389" spans="1:6">
      <c r="A389" s="233">
        <v>2040904</v>
      </c>
      <c r="B389" s="205" t="s">
        <v>346</v>
      </c>
      <c r="C389" s="237">
        <v>0</v>
      </c>
      <c r="D389" s="206">
        <f t="shared" si="5"/>
        <v>0</v>
      </c>
      <c r="E389" s="206">
        <v>0</v>
      </c>
      <c r="F389" s="234"/>
    </row>
    <row r="390" spans="1:6">
      <c r="A390" s="233">
        <v>2040905</v>
      </c>
      <c r="B390" s="205" t="s">
        <v>347</v>
      </c>
      <c r="C390" s="237">
        <v>0</v>
      </c>
      <c r="D390" s="206">
        <f t="shared" ref="D390:D453" si="6">C390-E390</f>
        <v>0</v>
      </c>
      <c r="E390" s="206">
        <v>0</v>
      </c>
      <c r="F390" s="234"/>
    </row>
    <row r="391" spans="1:6">
      <c r="A391" s="233">
        <v>2040950</v>
      </c>
      <c r="B391" s="205" t="s">
        <v>137</v>
      </c>
      <c r="C391" s="237">
        <v>0</v>
      </c>
      <c r="D391" s="206">
        <f t="shared" si="6"/>
        <v>0</v>
      </c>
      <c r="E391" s="206">
        <v>0</v>
      </c>
      <c r="F391" s="234"/>
    </row>
    <row r="392" spans="1:6">
      <c r="A392" s="233">
        <v>2040999</v>
      </c>
      <c r="B392" s="205" t="s">
        <v>348</v>
      </c>
      <c r="C392" s="237">
        <v>0</v>
      </c>
      <c r="D392" s="206">
        <f t="shared" si="6"/>
        <v>0</v>
      </c>
      <c r="E392" s="206">
        <v>0</v>
      </c>
      <c r="F392" s="234"/>
    </row>
    <row r="393" spans="1:6">
      <c r="A393" s="229">
        <v>20410</v>
      </c>
      <c r="B393" s="230" t="s">
        <v>349</v>
      </c>
      <c r="C393" s="242">
        <v>0</v>
      </c>
      <c r="D393" s="231">
        <f t="shared" si="6"/>
        <v>0</v>
      </c>
      <c r="E393" s="231">
        <v>0</v>
      </c>
      <c r="F393" s="232"/>
    </row>
    <row r="394" spans="1:6">
      <c r="A394" s="233">
        <v>2041001</v>
      </c>
      <c r="B394" s="205" t="s">
        <v>128</v>
      </c>
      <c r="C394" s="237">
        <v>0</v>
      </c>
      <c r="D394" s="206">
        <f t="shared" si="6"/>
        <v>0</v>
      </c>
      <c r="E394" s="206">
        <v>0</v>
      </c>
      <c r="F394" s="234"/>
    </row>
    <row r="395" spans="1:6">
      <c r="A395" s="233">
        <v>2041002</v>
      </c>
      <c r="B395" s="205" t="s">
        <v>129</v>
      </c>
      <c r="C395" s="237">
        <v>0</v>
      </c>
      <c r="D395" s="206">
        <f t="shared" si="6"/>
        <v>0</v>
      </c>
      <c r="E395" s="206">
        <v>0</v>
      </c>
      <c r="F395" s="234"/>
    </row>
    <row r="396" spans="1:6">
      <c r="A396" s="233">
        <v>2041006</v>
      </c>
      <c r="B396" s="205" t="s">
        <v>169</v>
      </c>
      <c r="C396" s="237">
        <v>0</v>
      </c>
      <c r="D396" s="206">
        <f t="shared" si="6"/>
        <v>0</v>
      </c>
      <c r="E396" s="206">
        <v>0</v>
      </c>
      <c r="F396" s="234"/>
    </row>
    <row r="397" spans="1:6">
      <c r="A397" s="233">
        <v>2041007</v>
      </c>
      <c r="B397" s="205" t="s">
        <v>350</v>
      </c>
      <c r="C397" s="237">
        <v>0</v>
      </c>
      <c r="D397" s="206">
        <f t="shared" si="6"/>
        <v>0</v>
      </c>
      <c r="E397" s="206">
        <v>0</v>
      </c>
      <c r="F397" s="234"/>
    </row>
    <row r="398" spans="1:6">
      <c r="A398" s="233">
        <v>2041099</v>
      </c>
      <c r="B398" s="205" t="s">
        <v>351</v>
      </c>
      <c r="C398" s="237">
        <v>0</v>
      </c>
      <c r="D398" s="206">
        <f t="shared" si="6"/>
        <v>0</v>
      </c>
      <c r="E398" s="206">
        <v>0</v>
      </c>
      <c r="F398" s="234"/>
    </row>
    <row r="399" spans="1:6">
      <c r="A399" s="229">
        <v>20499</v>
      </c>
      <c r="B399" s="230" t="s">
        <v>352</v>
      </c>
      <c r="C399" s="242">
        <v>0</v>
      </c>
      <c r="D399" s="231">
        <f t="shared" si="6"/>
        <v>0</v>
      </c>
      <c r="E399" s="231">
        <v>0</v>
      </c>
      <c r="F399" s="232"/>
    </row>
    <row r="400" spans="1:6">
      <c r="A400" s="233">
        <v>2049901</v>
      </c>
      <c r="B400" s="205" t="s">
        <v>352</v>
      </c>
      <c r="C400" s="237">
        <v>0</v>
      </c>
      <c r="D400" s="206">
        <f t="shared" si="6"/>
        <v>0</v>
      </c>
      <c r="E400" s="206">
        <v>0</v>
      </c>
      <c r="F400" s="234"/>
    </row>
    <row r="401" spans="1:6">
      <c r="A401" s="235">
        <v>205</v>
      </c>
      <c r="B401" s="226" t="s">
        <v>93</v>
      </c>
      <c r="C401" s="241">
        <v>59169</v>
      </c>
      <c r="D401" s="227">
        <f t="shared" si="6"/>
        <v>59169</v>
      </c>
      <c r="E401" s="227">
        <v>0</v>
      </c>
      <c r="F401" s="228"/>
    </row>
    <row r="402" spans="1:6">
      <c r="A402" s="229">
        <v>20501</v>
      </c>
      <c r="B402" s="230" t="s">
        <v>353</v>
      </c>
      <c r="C402" s="242">
        <v>2260</v>
      </c>
      <c r="D402" s="231">
        <f t="shared" si="6"/>
        <v>2260</v>
      </c>
      <c r="E402" s="231">
        <v>0</v>
      </c>
      <c r="F402" s="232"/>
    </row>
    <row r="403" spans="1:6">
      <c r="A403" s="233">
        <v>2050101</v>
      </c>
      <c r="B403" s="205" t="s">
        <v>128</v>
      </c>
      <c r="C403" s="237">
        <v>933</v>
      </c>
      <c r="D403" s="206">
        <f t="shared" si="6"/>
        <v>933</v>
      </c>
      <c r="E403" s="206">
        <v>0</v>
      </c>
      <c r="F403" s="234"/>
    </row>
    <row r="404" spans="1:6">
      <c r="A404" s="233">
        <v>2050102</v>
      </c>
      <c r="B404" s="205" t="s">
        <v>129</v>
      </c>
      <c r="C404" s="237">
        <v>0</v>
      </c>
      <c r="D404" s="206">
        <f t="shared" si="6"/>
        <v>0</v>
      </c>
      <c r="E404" s="206">
        <v>0</v>
      </c>
      <c r="F404" s="234"/>
    </row>
    <row r="405" spans="1:6">
      <c r="A405" s="233">
        <v>2050103</v>
      </c>
      <c r="B405" s="205" t="s">
        <v>130</v>
      </c>
      <c r="C405" s="237">
        <v>0</v>
      </c>
      <c r="D405" s="206">
        <f t="shared" si="6"/>
        <v>0</v>
      </c>
      <c r="E405" s="206">
        <v>0</v>
      </c>
      <c r="F405" s="234"/>
    </row>
    <row r="406" spans="1:6">
      <c r="A406" s="233">
        <v>2050199</v>
      </c>
      <c r="B406" s="205" t="s">
        <v>354</v>
      </c>
      <c r="C406" s="237">
        <v>1327</v>
      </c>
      <c r="D406" s="206">
        <f t="shared" si="6"/>
        <v>1327</v>
      </c>
      <c r="E406" s="206">
        <v>0</v>
      </c>
      <c r="F406" s="234"/>
    </row>
    <row r="407" spans="1:6">
      <c r="A407" s="229">
        <v>20502</v>
      </c>
      <c r="B407" s="230" t="s">
        <v>355</v>
      </c>
      <c r="C407" s="242">
        <v>52480</v>
      </c>
      <c r="D407" s="231">
        <f t="shared" si="6"/>
        <v>52480</v>
      </c>
      <c r="E407" s="231">
        <v>0</v>
      </c>
      <c r="F407" s="232"/>
    </row>
    <row r="408" spans="1:6">
      <c r="A408" s="233">
        <v>2050201</v>
      </c>
      <c r="B408" s="205" t="s">
        <v>356</v>
      </c>
      <c r="C408" s="237">
        <v>2036</v>
      </c>
      <c r="D408" s="206">
        <f t="shared" si="6"/>
        <v>2036</v>
      </c>
      <c r="E408" s="206">
        <v>0</v>
      </c>
      <c r="F408" s="234"/>
    </row>
    <row r="409" spans="1:6">
      <c r="A409" s="233">
        <v>2050202</v>
      </c>
      <c r="B409" s="205" t="s">
        <v>357</v>
      </c>
      <c r="C409" s="237">
        <v>29841</v>
      </c>
      <c r="D409" s="206">
        <f t="shared" si="6"/>
        <v>29841</v>
      </c>
      <c r="E409" s="206">
        <v>0</v>
      </c>
      <c r="F409" s="234"/>
    </row>
    <row r="410" spans="1:6">
      <c r="A410" s="233">
        <v>2050203</v>
      </c>
      <c r="B410" s="205" t="s">
        <v>358</v>
      </c>
      <c r="C410" s="237">
        <v>14259</v>
      </c>
      <c r="D410" s="206">
        <f t="shared" si="6"/>
        <v>14259</v>
      </c>
      <c r="E410" s="206">
        <v>0</v>
      </c>
      <c r="F410" s="234"/>
    </row>
    <row r="411" spans="1:6">
      <c r="A411" s="233">
        <v>2050204</v>
      </c>
      <c r="B411" s="205" t="s">
        <v>359</v>
      </c>
      <c r="C411" s="237">
        <v>6344</v>
      </c>
      <c r="D411" s="206">
        <f t="shared" si="6"/>
        <v>6344</v>
      </c>
      <c r="E411" s="206">
        <v>0</v>
      </c>
      <c r="F411" s="234"/>
    </row>
    <row r="412" spans="1:6">
      <c r="A412" s="233">
        <v>2050205</v>
      </c>
      <c r="B412" s="205" t="s">
        <v>360</v>
      </c>
      <c r="C412" s="237">
        <v>0</v>
      </c>
      <c r="D412" s="206">
        <f t="shared" si="6"/>
        <v>0</v>
      </c>
      <c r="E412" s="206">
        <v>0</v>
      </c>
      <c r="F412" s="234"/>
    </row>
    <row r="413" spans="1:6">
      <c r="A413" s="233">
        <v>2050206</v>
      </c>
      <c r="B413" s="205" t="s">
        <v>361</v>
      </c>
      <c r="C413" s="237">
        <v>0</v>
      </c>
      <c r="D413" s="206">
        <f t="shared" si="6"/>
        <v>0</v>
      </c>
      <c r="E413" s="206">
        <v>0</v>
      </c>
      <c r="F413" s="234"/>
    </row>
    <row r="414" spans="1:6">
      <c r="A414" s="233">
        <v>2050207</v>
      </c>
      <c r="B414" s="205" t="s">
        <v>362</v>
      </c>
      <c r="C414" s="237">
        <v>0</v>
      </c>
      <c r="D414" s="206">
        <f t="shared" si="6"/>
        <v>0</v>
      </c>
      <c r="E414" s="206">
        <v>0</v>
      </c>
      <c r="F414" s="234"/>
    </row>
    <row r="415" spans="1:6">
      <c r="A415" s="233">
        <v>2050299</v>
      </c>
      <c r="B415" s="205" t="s">
        <v>363</v>
      </c>
      <c r="C415" s="237">
        <v>0</v>
      </c>
      <c r="D415" s="206">
        <f t="shared" si="6"/>
        <v>0</v>
      </c>
      <c r="E415" s="206">
        <v>0</v>
      </c>
      <c r="F415" s="234"/>
    </row>
    <row r="416" spans="1:6">
      <c r="A416" s="229">
        <v>20503</v>
      </c>
      <c r="B416" s="230" t="s">
        <v>364</v>
      </c>
      <c r="C416" s="242">
        <v>1570</v>
      </c>
      <c r="D416" s="231">
        <f t="shared" si="6"/>
        <v>1570</v>
      </c>
      <c r="E416" s="231">
        <v>0</v>
      </c>
      <c r="F416" s="232"/>
    </row>
    <row r="417" spans="1:6">
      <c r="A417" s="233">
        <v>2050301</v>
      </c>
      <c r="B417" s="205" t="s">
        <v>365</v>
      </c>
      <c r="C417" s="237">
        <v>0</v>
      </c>
      <c r="D417" s="206">
        <f t="shared" si="6"/>
        <v>0</v>
      </c>
      <c r="E417" s="206">
        <v>0</v>
      </c>
      <c r="F417" s="234"/>
    </row>
    <row r="418" spans="1:6">
      <c r="A418" s="233">
        <v>2050302</v>
      </c>
      <c r="B418" s="205" t="s">
        <v>366</v>
      </c>
      <c r="C418" s="237">
        <v>1570</v>
      </c>
      <c r="D418" s="206">
        <f t="shared" si="6"/>
        <v>1570</v>
      </c>
      <c r="E418" s="206">
        <v>0</v>
      </c>
      <c r="F418" s="234"/>
    </row>
    <row r="419" spans="1:6">
      <c r="A419" s="233">
        <v>2050303</v>
      </c>
      <c r="B419" s="205" t="s">
        <v>367</v>
      </c>
      <c r="C419" s="237">
        <v>0</v>
      </c>
      <c r="D419" s="206">
        <f t="shared" si="6"/>
        <v>0</v>
      </c>
      <c r="E419" s="206">
        <v>0</v>
      </c>
      <c r="F419" s="234"/>
    </row>
    <row r="420" spans="1:6">
      <c r="A420" s="233">
        <v>2050305</v>
      </c>
      <c r="B420" s="205" t="s">
        <v>368</v>
      </c>
      <c r="C420" s="237">
        <v>0</v>
      </c>
      <c r="D420" s="206">
        <f t="shared" si="6"/>
        <v>0</v>
      </c>
      <c r="E420" s="206">
        <v>0</v>
      </c>
      <c r="F420" s="234"/>
    </row>
    <row r="421" spans="1:6">
      <c r="A421" s="233">
        <v>2050399</v>
      </c>
      <c r="B421" s="205" t="s">
        <v>369</v>
      </c>
      <c r="C421" s="237">
        <v>0</v>
      </c>
      <c r="D421" s="206">
        <f t="shared" si="6"/>
        <v>0</v>
      </c>
      <c r="E421" s="206">
        <v>0</v>
      </c>
      <c r="F421" s="234"/>
    </row>
    <row r="422" spans="1:6">
      <c r="A422" s="229">
        <v>20504</v>
      </c>
      <c r="B422" s="230" t="s">
        <v>370</v>
      </c>
      <c r="C422" s="242">
        <v>0</v>
      </c>
      <c r="D422" s="231">
        <f t="shared" si="6"/>
        <v>0</v>
      </c>
      <c r="E422" s="231">
        <v>0</v>
      </c>
      <c r="F422" s="232"/>
    </row>
    <row r="423" spans="1:6">
      <c r="A423" s="233">
        <v>2050401</v>
      </c>
      <c r="B423" s="205" t="s">
        <v>371</v>
      </c>
      <c r="C423" s="237">
        <v>0</v>
      </c>
      <c r="D423" s="206">
        <f t="shared" si="6"/>
        <v>0</v>
      </c>
      <c r="E423" s="206">
        <v>0</v>
      </c>
      <c r="F423" s="234"/>
    </row>
    <row r="424" spans="1:6">
      <c r="A424" s="233">
        <v>2050402</v>
      </c>
      <c r="B424" s="205" t="s">
        <v>372</v>
      </c>
      <c r="C424" s="237">
        <v>0</v>
      </c>
      <c r="D424" s="206">
        <f t="shared" si="6"/>
        <v>0</v>
      </c>
      <c r="E424" s="206">
        <v>0</v>
      </c>
      <c r="F424" s="234"/>
    </row>
    <row r="425" spans="1:6">
      <c r="A425" s="233">
        <v>2050403</v>
      </c>
      <c r="B425" s="205" t="s">
        <v>373</v>
      </c>
      <c r="C425" s="237">
        <v>0</v>
      </c>
      <c r="D425" s="206">
        <f t="shared" si="6"/>
        <v>0</v>
      </c>
      <c r="E425" s="206">
        <v>0</v>
      </c>
      <c r="F425" s="234"/>
    </row>
    <row r="426" spans="1:6">
      <c r="A426" s="233">
        <v>2050404</v>
      </c>
      <c r="B426" s="205" t="s">
        <v>374</v>
      </c>
      <c r="C426" s="237">
        <v>0</v>
      </c>
      <c r="D426" s="206">
        <f t="shared" si="6"/>
        <v>0</v>
      </c>
      <c r="E426" s="206">
        <v>0</v>
      </c>
      <c r="F426" s="234"/>
    </row>
    <row r="427" spans="1:6">
      <c r="A427" s="233">
        <v>2050499</v>
      </c>
      <c r="B427" s="205" t="s">
        <v>375</v>
      </c>
      <c r="C427" s="237">
        <v>0</v>
      </c>
      <c r="D427" s="206">
        <f t="shared" si="6"/>
        <v>0</v>
      </c>
      <c r="E427" s="206">
        <v>0</v>
      </c>
      <c r="F427" s="234"/>
    </row>
    <row r="428" spans="1:6">
      <c r="A428" s="229">
        <v>20505</v>
      </c>
      <c r="B428" s="230" t="s">
        <v>376</v>
      </c>
      <c r="C428" s="242">
        <v>0</v>
      </c>
      <c r="D428" s="231">
        <f t="shared" si="6"/>
        <v>0</v>
      </c>
      <c r="E428" s="231">
        <v>0</v>
      </c>
      <c r="F428" s="232"/>
    </row>
    <row r="429" spans="1:6">
      <c r="A429" s="233">
        <v>2050501</v>
      </c>
      <c r="B429" s="205" t="s">
        <v>377</v>
      </c>
      <c r="C429" s="237">
        <v>0</v>
      </c>
      <c r="D429" s="206">
        <f t="shared" si="6"/>
        <v>0</v>
      </c>
      <c r="E429" s="206">
        <v>0</v>
      </c>
      <c r="F429" s="234"/>
    </row>
    <row r="430" spans="1:6">
      <c r="A430" s="233">
        <v>2050502</v>
      </c>
      <c r="B430" s="205" t="s">
        <v>378</v>
      </c>
      <c r="C430" s="237">
        <v>0</v>
      </c>
      <c r="D430" s="206">
        <f t="shared" si="6"/>
        <v>0</v>
      </c>
      <c r="E430" s="206">
        <v>0</v>
      </c>
      <c r="F430" s="234"/>
    </row>
    <row r="431" spans="1:6">
      <c r="A431" s="233">
        <v>2050599</v>
      </c>
      <c r="B431" s="205" t="s">
        <v>379</v>
      </c>
      <c r="C431" s="237">
        <v>0</v>
      </c>
      <c r="D431" s="206">
        <f t="shared" si="6"/>
        <v>0</v>
      </c>
      <c r="E431" s="206">
        <v>0</v>
      </c>
      <c r="F431" s="234"/>
    </row>
    <row r="432" spans="1:6">
      <c r="A432" s="229">
        <v>20506</v>
      </c>
      <c r="B432" s="230" t="s">
        <v>380</v>
      </c>
      <c r="C432" s="242">
        <v>0</v>
      </c>
      <c r="D432" s="231">
        <f t="shared" si="6"/>
        <v>0</v>
      </c>
      <c r="E432" s="231">
        <v>0</v>
      </c>
      <c r="F432" s="232"/>
    </row>
    <row r="433" spans="1:6">
      <c r="A433" s="233">
        <v>2050601</v>
      </c>
      <c r="B433" s="205" t="s">
        <v>381</v>
      </c>
      <c r="C433" s="237">
        <v>0</v>
      </c>
      <c r="D433" s="206">
        <f t="shared" si="6"/>
        <v>0</v>
      </c>
      <c r="E433" s="206">
        <v>0</v>
      </c>
      <c r="F433" s="234"/>
    </row>
    <row r="434" spans="1:6">
      <c r="A434" s="233">
        <v>2050602</v>
      </c>
      <c r="B434" s="205" t="s">
        <v>382</v>
      </c>
      <c r="C434" s="237">
        <v>0</v>
      </c>
      <c r="D434" s="206">
        <f t="shared" si="6"/>
        <v>0</v>
      </c>
      <c r="E434" s="206">
        <v>0</v>
      </c>
      <c r="F434" s="234"/>
    </row>
    <row r="435" spans="1:6">
      <c r="A435" s="233">
        <v>2050699</v>
      </c>
      <c r="B435" s="205" t="s">
        <v>383</v>
      </c>
      <c r="C435" s="237">
        <v>0</v>
      </c>
      <c r="D435" s="206">
        <f t="shared" si="6"/>
        <v>0</v>
      </c>
      <c r="E435" s="206">
        <v>0</v>
      </c>
      <c r="F435" s="234"/>
    </row>
    <row r="436" spans="1:6">
      <c r="A436" s="229">
        <v>20507</v>
      </c>
      <c r="B436" s="230" t="s">
        <v>384</v>
      </c>
      <c r="C436" s="242">
        <v>0</v>
      </c>
      <c r="D436" s="231">
        <f t="shared" si="6"/>
        <v>0</v>
      </c>
      <c r="E436" s="231">
        <v>0</v>
      </c>
      <c r="F436" s="232"/>
    </row>
    <row r="437" spans="1:6">
      <c r="A437" s="233">
        <v>2050701</v>
      </c>
      <c r="B437" s="205" t="s">
        <v>385</v>
      </c>
      <c r="C437" s="237">
        <v>0</v>
      </c>
      <c r="D437" s="206">
        <f t="shared" si="6"/>
        <v>0</v>
      </c>
      <c r="E437" s="206">
        <v>0</v>
      </c>
      <c r="F437" s="234"/>
    </row>
    <row r="438" spans="1:6">
      <c r="A438" s="233">
        <v>2050702</v>
      </c>
      <c r="B438" s="205" t="s">
        <v>386</v>
      </c>
      <c r="C438" s="237">
        <v>0</v>
      </c>
      <c r="D438" s="206">
        <f t="shared" si="6"/>
        <v>0</v>
      </c>
      <c r="E438" s="206">
        <v>0</v>
      </c>
      <c r="F438" s="234"/>
    </row>
    <row r="439" spans="1:6">
      <c r="A439" s="233">
        <v>2050799</v>
      </c>
      <c r="B439" s="205" t="s">
        <v>387</v>
      </c>
      <c r="C439" s="237">
        <v>0</v>
      </c>
      <c r="D439" s="206">
        <f t="shared" si="6"/>
        <v>0</v>
      </c>
      <c r="E439" s="206">
        <v>0</v>
      </c>
      <c r="F439" s="234"/>
    </row>
    <row r="440" spans="1:6">
      <c r="A440" s="229">
        <v>20508</v>
      </c>
      <c r="B440" s="230" t="s">
        <v>388</v>
      </c>
      <c r="C440" s="242">
        <v>645</v>
      </c>
      <c r="D440" s="231">
        <f t="shared" si="6"/>
        <v>645</v>
      </c>
      <c r="E440" s="231">
        <v>0</v>
      </c>
      <c r="F440" s="232"/>
    </row>
    <row r="441" spans="1:6">
      <c r="A441" s="233">
        <v>2050801</v>
      </c>
      <c r="B441" s="205" t="s">
        <v>389</v>
      </c>
      <c r="C441" s="237">
        <v>415</v>
      </c>
      <c r="D441" s="206">
        <f t="shared" si="6"/>
        <v>415</v>
      </c>
      <c r="E441" s="206">
        <v>0</v>
      </c>
      <c r="F441" s="234"/>
    </row>
    <row r="442" spans="1:6">
      <c r="A442" s="233">
        <v>2050802</v>
      </c>
      <c r="B442" s="205" t="s">
        <v>390</v>
      </c>
      <c r="C442" s="237">
        <v>230</v>
      </c>
      <c r="D442" s="206">
        <f t="shared" si="6"/>
        <v>230</v>
      </c>
      <c r="E442" s="206">
        <v>0</v>
      </c>
      <c r="F442" s="234"/>
    </row>
    <row r="443" spans="1:6">
      <c r="A443" s="233">
        <v>2050803</v>
      </c>
      <c r="B443" s="205" t="s">
        <v>391</v>
      </c>
      <c r="C443" s="237">
        <v>0</v>
      </c>
      <c r="D443" s="206">
        <f t="shared" si="6"/>
        <v>0</v>
      </c>
      <c r="E443" s="206">
        <v>0</v>
      </c>
      <c r="F443" s="234"/>
    </row>
    <row r="444" spans="1:6">
      <c r="A444" s="233">
        <v>2050804</v>
      </c>
      <c r="B444" s="205" t="s">
        <v>392</v>
      </c>
      <c r="C444" s="237">
        <v>0</v>
      </c>
      <c r="D444" s="206">
        <f t="shared" si="6"/>
        <v>0</v>
      </c>
      <c r="E444" s="206">
        <v>0</v>
      </c>
      <c r="F444" s="234"/>
    </row>
    <row r="445" spans="1:6">
      <c r="A445" s="233">
        <v>2050899</v>
      </c>
      <c r="B445" s="205" t="s">
        <v>393</v>
      </c>
      <c r="C445" s="237">
        <v>0</v>
      </c>
      <c r="D445" s="206">
        <f t="shared" si="6"/>
        <v>0</v>
      </c>
      <c r="E445" s="206">
        <v>0</v>
      </c>
      <c r="F445" s="234"/>
    </row>
    <row r="446" spans="1:6">
      <c r="A446" s="229">
        <v>20509</v>
      </c>
      <c r="B446" s="230" t="s">
        <v>394</v>
      </c>
      <c r="C446" s="242">
        <v>2018</v>
      </c>
      <c r="D446" s="231">
        <f t="shared" si="6"/>
        <v>2018</v>
      </c>
      <c r="E446" s="231">
        <v>0</v>
      </c>
      <c r="F446" s="232"/>
    </row>
    <row r="447" spans="1:6">
      <c r="A447" s="233">
        <v>2050901</v>
      </c>
      <c r="B447" s="205" t="s">
        <v>395</v>
      </c>
      <c r="C447" s="237">
        <v>0</v>
      </c>
      <c r="D447" s="206">
        <f t="shared" si="6"/>
        <v>0</v>
      </c>
      <c r="E447" s="206">
        <v>0</v>
      </c>
      <c r="F447" s="234"/>
    </row>
    <row r="448" spans="1:6">
      <c r="A448" s="233">
        <v>2050902</v>
      </c>
      <c r="B448" s="205" t="s">
        <v>396</v>
      </c>
      <c r="C448" s="237">
        <v>0</v>
      </c>
      <c r="D448" s="206">
        <f t="shared" si="6"/>
        <v>0</v>
      </c>
      <c r="E448" s="206">
        <v>0</v>
      </c>
      <c r="F448" s="234"/>
    </row>
    <row r="449" spans="1:6">
      <c r="A449" s="233">
        <v>2050903</v>
      </c>
      <c r="B449" s="205" t="s">
        <v>397</v>
      </c>
      <c r="C449" s="237">
        <v>0</v>
      </c>
      <c r="D449" s="206">
        <f t="shared" si="6"/>
        <v>0</v>
      </c>
      <c r="E449" s="206">
        <v>0</v>
      </c>
      <c r="F449" s="234"/>
    </row>
    <row r="450" spans="1:6">
      <c r="A450" s="233">
        <v>2050904</v>
      </c>
      <c r="B450" s="205" t="s">
        <v>398</v>
      </c>
      <c r="C450" s="237">
        <v>0</v>
      </c>
      <c r="D450" s="206">
        <f t="shared" si="6"/>
        <v>0</v>
      </c>
      <c r="E450" s="206">
        <v>0</v>
      </c>
      <c r="F450" s="234"/>
    </row>
    <row r="451" spans="1:6">
      <c r="A451" s="233">
        <v>2050905</v>
      </c>
      <c r="B451" s="205" t="s">
        <v>399</v>
      </c>
      <c r="C451" s="237">
        <v>0</v>
      </c>
      <c r="D451" s="206">
        <f t="shared" si="6"/>
        <v>0</v>
      </c>
      <c r="E451" s="206">
        <v>0</v>
      </c>
      <c r="F451" s="234"/>
    </row>
    <row r="452" spans="1:6">
      <c r="A452" s="233">
        <v>2050999</v>
      </c>
      <c r="B452" s="205" t="s">
        <v>400</v>
      </c>
      <c r="C452" s="237">
        <v>2018</v>
      </c>
      <c r="D452" s="206">
        <f t="shared" si="6"/>
        <v>2018</v>
      </c>
      <c r="E452" s="206">
        <v>0</v>
      </c>
      <c r="F452" s="234"/>
    </row>
    <row r="453" spans="1:6">
      <c r="A453" s="229">
        <v>20599</v>
      </c>
      <c r="B453" s="230" t="s">
        <v>401</v>
      </c>
      <c r="C453" s="242">
        <v>196</v>
      </c>
      <c r="D453" s="231">
        <f t="shared" si="6"/>
        <v>196</v>
      </c>
      <c r="E453" s="231">
        <v>0</v>
      </c>
      <c r="F453" s="232"/>
    </row>
    <row r="454" spans="1:6">
      <c r="A454" s="233">
        <v>2059999</v>
      </c>
      <c r="B454" s="205" t="s">
        <v>401</v>
      </c>
      <c r="C454" s="237">
        <v>196</v>
      </c>
      <c r="D454" s="206">
        <f t="shared" ref="D454:D517" si="7">C454-E454</f>
        <v>196</v>
      </c>
      <c r="E454" s="206">
        <v>0</v>
      </c>
      <c r="F454" s="234"/>
    </row>
    <row r="455" spans="1:6">
      <c r="A455" s="235">
        <v>206</v>
      </c>
      <c r="B455" s="226" t="s">
        <v>94</v>
      </c>
      <c r="C455" s="241">
        <v>1399</v>
      </c>
      <c r="D455" s="227">
        <f t="shared" si="7"/>
        <v>1399</v>
      </c>
      <c r="E455" s="227">
        <v>0</v>
      </c>
      <c r="F455" s="228"/>
    </row>
    <row r="456" spans="1:6">
      <c r="A456" s="229">
        <v>20601</v>
      </c>
      <c r="B456" s="230" t="s">
        <v>402</v>
      </c>
      <c r="C456" s="242">
        <v>429</v>
      </c>
      <c r="D456" s="231">
        <f t="shared" si="7"/>
        <v>429</v>
      </c>
      <c r="E456" s="231">
        <v>0</v>
      </c>
      <c r="F456" s="232"/>
    </row>
    <row r="457" spans="1:6">
      <c r="A457" s="233">
        <v>2060101</v>
      </c>
      <c r="B457" s="205" t="s">
        <v>128</v>
      </c>
      <c r="C457" s="237">
        <v>429</v>
      </c>
      <c r="D457" s="206">
        <f t="shared" si="7"/>
        <v>429</v>
      </c>
      <c r="E457" s="206">
        <v>0</v>
      </c>
      <c r="F457" s="234"/>
    </row>
    <row r="458" spans="1:6">
      <c r="A458" s="233">
        <v>2060102</v>
      </c>
      <c r="B458" s="205" t="s">
        <v>129</v>
      </c>
      <c r="C458" s="237">
        <v>0</v>
      </c>
      <c r="D458" s="206">
        <f t="shared" si="7"/>
        <v>0</v>
      </c>
      <c r="E458" s="206">
        <v>0</v>
      </c>
      <c r="F458" s="234"/>
    </row>
    <row r="459" spans="1:6">
      <c r="A459" s="233">
        <v>2060103</v>
      </c>
      <c r="B459" s="205" t="s">
        <v>130</v>
      </c>
      <c r="C459" s="237">
        <v>0</v>
      </c>
      <c r="D459" s="206">
        <f t="shared" si="7"/>
        <v>0</v>
      </c>
      <c r="E459" s="206">
        <v>0</v>
      </c>
      <c r="F459" s="234"/>
    </row>
    <row r="460" spans="1:6">
      <c r="A460" s="233">
        <v>2060199</v>
      </c>
      <c r="B460" s="205" t="s">
        <v>403</v>
      </c>
      <c r="C460" s="237">
        <v>0</v>
      </c>
      <c r="D460" s="206">
        <f t="shared" si="7"/>
        <v>0</v>
      </c>
      <c r="E460" s="206">
        <v>0</v>
      </c>
      <c r="F460" s="234"/>
    </row>
    <row r="461" spans="1:6">
      <c r="A461" s="229">
        <v>20602</v>
      </c>
      <c r="B461" s="230" t="s">
        <v>404</v>
      </c>
      <c r="C461" s="242">
        <v>0</v>
      </c>
      <c r="D461" s="231">
        <f t="shared" si="7"/>
        <v>0</v>
      </c>
      <c r="E461" s="231">
        <v>0</v>
      </c>
      <c r="F461" s="232"/>
    </row>
    <row r="462" spans="1:6">
      <c r="A462" s="233">
        <v>2060201</v>
      </c>
      <c r="B462" s="205" t="s">
        <v>405</v>
      </c>
      <c r="C462" s="237">
        <v>0</v>
      </c>
      <c r="D462" s="206">
        <f t="shared" si="7"/>
        <v>0</v>
      </c>
      <c r="E462" s="206">
        <v>0</v>
      </c>
      <c r="F462" s="234"/>
    </row>
    <row r="463" spans="1:6">
      <c r="A463" s="233">
        <v>2060203</v>
      </c>
      <c r="B463" s="205" t="s">
        <v>406</v>
      </c>
      <c r="C463" s="237">
        <v>0</v>
      </c>
      <c r="D463" s="206">
        <f t="shared" si="7"/>
        <v>0</v>
      </c>
      <c r="E463" s="206">
        <v>0</v>
      </c>
      <c r="F463" s="234"/>
    </row>
    <row r="464" spans="1:6">
      <c r="A464" s="233">
        <v>2060204</v>
      </c>
      <c r="B464" s="205" t="s">
        <v>407</v>
      </c>
      <c r="C464" s="237">
        <v>0</v>
      </c>
      <c r="D464" s="206">
        <f t="shared" si="7"/>
        <v>0</v>
      </c>
      <c r="E464" s="206">
        <v>0</v>
      </c>
      <c r="F464" s="234"/>
    </row>
    <row r="465" spans="1:6">
      <c r="A465" s="233">
        <v>2060205</v>
      </c>
      <c r="B465" s="205" t="s">
        <v>408</v>
      </c>
      <c r="C465" s="237">
        <v>0</v>
      </c>
      <c r="D465" s="206">
        <f t="shared" si="7"/>
        <v>0</v>
      </c>
      <c r="E465" s="206">
        <v>0</v>
      </c>
      <c r="F465" s="234"/>
    </row>
    <row r="466" spans="1:6">
      <c r="A466" s="233">
        <v>2060206</v>
      </c>
      <c r="B466" s="205" t="s">
        <v>409</v>
      </c>
      <c r="C466" s="237">
        <v>0</v>
      </c>
      <c r="D466" s="206">
        <f t="shared" si="7"/>
        <v>0</v>
      </c>
      <c r="E466" s="206">
        <v>0</v>
      </c>
      <c r="F466" s="234"/>
    </row>
    <row r="467" spans="1:6">
      <c r="A467" s="233">
        <v>2060207</v>
      </c>
      <c r="B467" s="205" t="s">
        <v>410</v>
      </c>
      <c r="C467" s="237">
        <v>0</v>
      </c>
      <c r="D467" s="206">
        <f t="shared" si="7"/>
        <v>0</v>
      </c>
      <c r="E467" s="206">
        <v>0</v>
      </c>
      <c r="F467" s="234"/>
    </row>
    <row r="468" spans="1:6">
      <c r="A468" s="233">
        <v>2060299</v>
      </c>
      <c r="B468" s="205" t="s">
        <v>411</v>
      </c>
      <c r="C468" s="237">
        <v>0</v>
      </c>
      <c r="D468" s="206">
        <f t="shared" si="7"/>
        <v>0</v>
      </c>
      <c r="E468" s="206">
        <v>0</v>
      </c>
      <c r="F468" s="234"/>
    </row>
    <row r="469" spans="1:6">
      <c r="A469" s="229">
        <v>20603</v>
      </c>
      <c r="B469" s="230" t="s">
        <v>412</v>
      </c>
      <c r="C469" s="242">
        <v>0</v>
      </c>
      <c r="D469" s="231">
        <f t="shared" si="7"/>
        <v>0</v>
      </c>
      <c r="E469" s="231">
        <v>0</v>
      </c>
      <c r="F469" s="232"/>
    </row>
    <row r="470" spans="1:6">
      <c r="A470" s="233">
        <v>2060301</v>
      </c>
      <c r="B470" s="205" t="s">
        <v>405</v>
      </c>
      <c r="C470" s="237">
        <v>0</v>
      </c>
      <c r="D470" s="206">
        <f t="shared" si="7"/>
        <v>0</v>
      </c>
      <c r="E470" s="206">
        <v>0</v>
      </c>
      <c r="F470" s="234"/>
    </row>
    <row r="471" spans="1:6">
      <c r="A471" s="233">
        <v>2060302</v>
      </c>
      <c r="B471" s="205" t="s">
        <v>413</v>
      </c>
      <c r="C471" s="237">
        <v>0</v>
      </c>
      <c r="D471" s="206">
        <f t="shared" si="7"/>
        <v>0</v>
      </c>
      <c r="E471" s="206">
        <v>0</v>
      </c>
      <c r="F471" s="234"/>
    </row>
    <row r="472" spans="1:6">
      <c r="A472" s="233">
        <v>2060303</v>
      </c>
      <c r="B472" s="205" t="s">
        <v>414</v>
      </c>
      <c r="C472" s="237">
        <v>0</v>
      </c>
      <c r="D472" s="206">
        <f t="shared" si="7"/>
        <v>0</v>
      </c>
      <c r="E472" s="206">
        <v>0</v>
      </c>
      <c r="F472" s="234"/>
    </row>
    <row r="473" spans="1:6">
      <c r="A473" s="233">
        <v>2060304</v>
      </c>
      <c r="B473" s="205" t="s">
        <v>415</v>
      </c>
      <c r="C473" s="237">
        <v>0</v>
      </c>
      <c r="D473" s="206">
        <f t="shared" si="7"/>
        <v>0</v>
      </c>
      <c r="E473" s="206">
        <v>0</v>
      </c>
      <c r="F473" s="234"/>
    </row>
    <row r="474" spans="1:6">
      <c r="A474" s="233">
        <v>2060399</v>
      </c>
      <c r="B474" s="205" t="s">
        <v>416</v>
      </c>
      <c r="C474" s="237">
        <v>0</v>
      </c>
      <c r="D474" s="206">
        <f t="shared" si="7"/>
        <v>0</v>
      </c>
      <c r="E474" s="206">
        <v>0</v>
      </c>
      <c r="F474" s="234"/>
    </row>
    <row r="475" spans="1:6">
      <c r="A475" s="229">
        <v>20604</v>
      </c>
      <c r="B475" s="230" t="s">
        <v>417</v>
      </c>
      <c r="C475" s="242">
        <v>70</v>
      </c>
      <c r="D475" s="231">
        <f t="shared" si="7"/>
        <v>70</v>
      </c>
      <c r="E475" s="231">
        <v>0</v>
      </c>
      <c r="F475" s="232"/>
    </row>
    <row r="476" spans="1:6">
      <c r="A476" s="233">
        <v>2060401</v>
      </c>
      <c r="B476" s="205" t="s">
        <v>405</v>
      </c>
      <c r="C476" s="237">
        <v>0</v>
      </c>
      <c r="D476" s="206">
        <f t="shared" si="7"/>
        <v>0</v>
      </c>
      <c r="E476" s="206">
        <v>0</v>
      </c>
      <c r="F476" s="234"/>
    </row>
    <row r="477" spans="1:6">
      <c r="A477" s="233">
        <v>2060404</v>
      </c>
      <c r="B477" s="205" t="s">
        <v>418</v>
      </c>
      <c r="C477" s="237">
        <v>0</v>
      </c>
      <c r="D477" s="206">
        <f t="shared" si="7"/>
        <v>0</v>
      </c>
      <c r="E477" s="206">
        <v>0</v>
      </c>
      <c r="F477" s="234"/>
    </row>
    <row r="478" spans="1:6">
      <c r="A478" s="233">
        <v>2060499</v>
      </c>
      <c r="B478" s="205" t="s">
        <v>419</v>
      </c>
      <c r="C478" s="237">
        <v>70</v>
      </c>
      <c r="D478" s="206">
        <f t="shared" si="7"/>
        <v>70</v>
      </c>
      <c r="E478" s="206">
        <v>0</v>
      </c>
      <c r="F478" s="234"/>
    </row>
    <row r="479" spans="1:6">
      <c r="A479" s="229">
        <v>20605</v>
      </c>
      <c r="B479" s="230" t="s">
        <v>420</v>
      </c>
      <c r="C479" s="242">
        <v>600</v>
      </c>
      <c r="D479" s="231">
        <f t="shared" si="7"/>
        <v>600</v>
      </c>
      <c r="E479" s="231">
        <v>0</v>
      </c>
      <c r="F479" s="232"/>
    </row>
    <row r="480" spans="1:6">
      <c r="A480" s="233">
        <v>2060501</v>
      </c>
      <c r="B480" s="205" t="s">
        <v>405</v>
      </c>
      <c r="C480" s="237">
        <v>0</v>
      </c>
      <c r="D480" s="206">
        <f t="shared" si="7"/>
        <v>0</v>
      </c>
      <c r="E480" s="206">
        <v>0</v>
      </c>
      <c r="F480" s="234"/>
    </row>
    <row r="481" spans="1:6">
      <c r="A481" s="233">
        <v>2060502</v>
      </c>
      <c r="B481" s="205" t="s">
        <v>421</v>
      </c>
      <c r="C481" s="237">
        <v>0</v>
      </c>
      <c r="D481" s="206">
        <f t="shared" si="7"/>
        <v>0</v>
      </c>
      <c r="E481" s="206">
        <v>0</v>
      </c>
      <c r="F481" s="234"/>
    </row>
    <row r="482" spans="1:6">
      <c r="A482" s="233">
        <v>2060503</v>
      </c>
      <c r="B482" s="205" t="s">
        <v>422</v>
      </c>
      <c r="C482" s="237">
        <v>0</v>
      </c>
      <c r="D482" s="206">
        <f t="shared" si="7"/>
        <v>0</v>
      </c>
      <c r="E482" s="206">
        <v>0</v>
      </c>
      <c r="F482" s="234"/>
    </row>
    <row r="483" spans="1:6">
      <c r="A483" s="233">
        <v>2060599</v>
      </c>
      <c r="B483" s="205" t="s">
        <v>423</v>
      </c>
      <c r="C483" s="237">
        <v>600</v>
      </c>
      <c r="D483" s="206">
        <f t="shared" si="7"/>
        <v>600</v>
      </c>
      <c r="E483" s="206">
        <v>0</v>
      </c>
      <c r="F483" s="234"/>
    </row>
    <row r="484" spans="1:6">
      <c r="A484" s="229">
        <v>20606</v>
      </c>
      <c r="B484" s="230" t="s">
        <v>424</v>
      </c>
      <c r="C484" s="242">
        <v>0</v>
      </c>
      <c r="D484" s="231">
        <f t="shared" si="7"/>
        <v>0</v>
      </c>
      <c r="E484" s="231">
        <v>0</v>
      </c>
      <c r="F484" s="232"/>
    </row>
    <row r="485" spans="1:6">
      <c r="A485" s="233">
        <v>2060601</v>
      </c>
      <c r="B485" s="205" t="s">
        <v>425</v>
      </c>
      <c r="C485" s="237">
        <v>0</v>
      </c>
      <c r="D485" s="206">
        <f t="shared" si="7"/>
        <v>0</v>
      </c>
      <c r="E485" s="206">
        <v>0</v>
      </c>
      <c r="F485" s="234"/>
    </row>
    <row r="486" spans="1:6">
      <c r="A486" s="233">
        <v>2060602</v>
      </c>
      <c r="B486" s="205" t="s">
        <v>426</v>
      </c>
      <c r="C486" s="237">
        <v>0</v>
      </c>
      <c r="D486" s="206">
        <f t="shared" si="7"/>
        <v>0</v>
      </c>
      <c r="E486" s="206">
        <v>0</v>
      </c>
      <c r="F486" s="234"/>
    </row>
    <row r="487" spans="1:6">
      <c r="A487" s="233">
        <v>2060603</v>
      </c>
      <c r="B487" s="205" t="s">
        <v>427</v>
      </c>
      <c r="C487" s="237">
        <v>0</v>
      </c>
      <c r="D487" s="206">
        <f t="shared" si="7"/>
        <v>0</v>
      </c>
      <c r="E487" s="206">
        <v>0</v>
      </c>
      <c r="F487" s="234"/>
    </row>
    <row r="488" spans="1:6">
      <c r="A488" s="233">
        <v>2060699</v>
      </c>
      <c r="B488" s="205" t="s">
        <v>428</v>
      </c>
      <c r="C488" s="237">
        <v>0</v>
      </c>
      <c r="D488" s="206">
        <f t="shared" si="7"/>
        <v>0</v>
      </c>
      <c r="E488" s="206">
        <v>0</v>
      </c>
      <c r="F488" s="234"/>
    </row>
    <row r="489" spans="1:6">
      <c r="A489" s="229">
        <v>20607</v>
      </c>
      <c r="B489" s="230" t="s">
        <v>429</v>
      </c>
      <c r="C489" s="242">
        <v>0</v>
      </c>
      <c r="D489" s="231">
        <f t="shared" si="7"/>
        <v>0</v>
      </c>
      <c r="E489" s="231">
        <v>0</v>
      </c>
      <c r="F489" s="232"/>
    </row>
    <row r="490" spans="1:6">
      <c r="A490" s="233">
        <v>2060701</v>
      </c>
      <c r="B490" s="205" t="s">
        <v>405</v>
      </c>
      <c r="C490" s="237">
        <v>0</v>
      </c>
      <c r="D490" s="206">
        <f t="shared" si="7"/>
        <v>0</v>
      </c>
      <c r="E490" s="206">
        <v>0</v>
      </c>
      <c r="F490" s="234"/>
    </row>
    <row r="491" spans="1:6">
      <c r="A491" s="233">
        <v>2060702</v>
      </c>
      <c r="B491" s="205" t="s">
        <v>430</v>
      </c>
      <c r="C491" s="237">
        <v>0</v>
      </c>
      <c r="D491" s="206">
        <f t="shared" si="7"/>
        <v>0</v>
      </c>
      <c r="E491" s="206">
        <v>0</v>
      </c>
      <c r="F491" s="234"/>
    </row>
    <row r="492" spans="1:6">
      <c r="A492" s="233">
        <v>2060703</v>
      </c>
      <c r="B492" s="205" t="s">
        <v>431</v>
      </c>
      <c r="C492" s="237">
        <v>0</v>
      </c>
      <c r="D492" s="206">
        <f t="shared" si="7"/>
        <v>0</v>
      </c>
      <c r="E492" s="206">
        <v>0</v>
      </c>
      <c r="F492" s="234"/>
    </row>
    <row r="493" spans="1:6">
      <c r="A493" s="233">
        <v>2060704</v>
      </c>
      <c r="B493" s="205" t="s">
        <v>432</v>
      </c>
      <c r="C493" s="237">
        <v>0</v>
      </c>
      <c r="D493" s="206">
        <f t="shared" si="7"/>
        <v>0</v>
      </c>
      <c r="E493" s="206">
        <v>0</v>
      </c>
      <c r="F493" s="234"/>
    </row>
    <row r="494" spans="1:6">
      <c r="A494" s="233">
        <v>2060705</v>
      </c>
      <c r="B494" s="205" t="s">
        <v>433</v>
      </c>
      <c r="C494" s="237">
        <v>0</v>
      </c>
      <c r="D494" s="206">
        <f t="shared" si="7"/>
        <v>0</v>
      </c>
      <c r="E494" s="206">
        <v>0</v>
      </c>
      <c r="F494" s="234"/>
    </row>
    <row r="495" spans="1:6">
      <c r="A495" s="233">
        <v>2060799</v>
      </c>
      <c r="B495" s="205" t="s">
        <v>434</v>
      </c>
      <c r="C495" s="237">
        <v>0</v>
      </c>
      <c r="D495" s="206">
        <f t="shared" si="7"/>
        <v>0</v>
      </c>
      <c r="E495" s="206">
        <v>0</v>
      </c>
      <c r="F495" s="234"/>
    </row>
    <row r="496" spans="1:6">
      <c r="A496" s="229">
        <v>20608</v>
      </c>
      <c r="B496" s="230" t="s">
        <v>435</v>
      </c>
      <c r="C496" s="242">
        <v>0</v>
      </c>
      <c r="D496" s="231">
        <f t="shared" si="7"/>
        <v>0</v>
      </c>
      <c r="E496" s="231">
        <v>0</v>
      </c>
      <c r="F496" s="232"/>
    </row>
    <row r="497" spans="1:6">
      <c r="A497" s="233">
        <v>2060801</v>
      </c>
      <c r="B497" s="205" t="s">
        <v>436</v>
      </c>
      <c r="C497" s="237">
        <v>0</v>
      </c>
      <c r="D497" s="206">
        <f t="shared" si="7"/>
        <v>0</v>
      </c>
      <c r="E497" s="206">
        <v>0</v>
      </c>
      <c r="F497" s="234"/>
    </row>
    <row r="498" spans="1:6">
      <c r="A498" s="233">
        <v>2060802</v>
      </c>
      <c r="B498" s="205" t="s">
        <v>437</v>
      </c>
      <c r="C498" s="237">
        <v>0</v>
      </c>
      <c r="D498" s="206">
        <f t="shared" si="7"/>
        <v>0</v>
      </c>
      <c r="E498" s="206">
        <v>0</v>
      </c>
      <c r="F498" s="234"/>
    </row>
    <row r="499" spans="1:6">
      <c r="A499" s="233">
        <v>2060899</v>
      </c>
      <c r="B499" s="205" t="s">
        <v>438</v>
      </c>
      <c r="C499" s="237">
        <v>0</v>
      </c>
      <c r="D499" s="206">
        <f t="shared" si="7"/>
        <v>0</v>
      </c>
      <c r="E499" s="206">
        <v>0</v>
      </c>
      <c r="F499" s="234"/>
    </row>
    <row r="500" spans="1:6">
      <c r="A500" s="229">
        <v>20609</v>
      </c>
      <c r="B500" s="230" t="s">
        <v>439</v>
      </c>
      <c r="C500" s="242">
        <v>0</v>
      </c>
      <c r="D500" s="231">
        <f t="shared" si="7"/>
        <v>0</v>
      </c>
      <c r="E500" s="231">
        <v>0</v>
      </c>
      <c r="F500" s="232"/>
    </row>
    <row r="501" spans="1:6">
      <c r="A501" s="233">
        <v>2060901</v>
      </c>
      <c r="B501" s="205" t="s">
        <v>440</v>
      </c>
      <c r="C501" s="237">
        <v>0</v>
      </c>
      <c r="D501" s="206">
        <f t="shared" si="7"/>
        <v>0</v>
      </c>
      <c r="E501" s="206">
        <v>0</v>
      </c>
      <c r="F501" s="234"/>
    </row>
    <row r="502" spans="1:6">
      <c r="A502" s="233">
        <v>2060902</v>
      </c>
      <c r="B502" s="205" t="s">
        <v>441</v>
      </c>
      <c r="C502" s="237">
        <v>0</v>
      </c>
      <c r="D502" s="206">
        <f t="shared" si="7"/>
        <v>0</v>
      </c>
      <c r="E502" s="206">
        <v>0</v>
      </c>
      <c r="F502" s="234"/>
    </row>
    <row r="503" spans="1:6">
      <c r="A503" s="233">
        <v>2060999</v>
      </c>
      <c r="B503" s="205" t="s">
        <v>442</v>
      </c>
      <c r="C503" s="237">
        <v>0</v>
      </c>
      <c r="D503" s="206">
        <f t="shared" si="7"/>
        <v>0</v>
      </c>
      <c r="E503" s="206">
        <v>0</v>
      </c>
      <c r="F503" s="234"/>
    </row>
    <row r="504" spans="1:6">
      <c r="A504" s="229">
        <v>20699</v>
      </c>
      <c r="B504" s="230" t="s">
        <v>443</v>
      </c>
      <c r="C504" s="242">
        <v>300</v>
      </c>
      <c r="D504" s="231">
        <f t="shared" si="7"/>
        <v>300</v>
      </c>
      <c r="E504" s="231">
        <v>0</v>
      </c>
      <c r="F504" s="232"/>
    </row>
    <row r="505" spans="1:6">
      <c r="A505" s="233">
        <v>2069901</v>
      </c>
      <c r="B505" s="205" t="s">
        <v>444</v>
      </c>
      <c r="C505" s="237">
        <v>0</v>
      </c>
      <c r="D505" s="206">
        <f t="shared" si="7"/>
        <v>0</v>
      </c>
      <c r="E505" s="206">
        <v>0</v>
      </c>
      <c r="F505" s="234"/>
    </row>
    <row r="506" spans="1:6">
      <c r="A506" s="233">
        <v>2069902</v>
      </c>
      <c r="B506" s="205" t="s">
        <v>445</v>
      </c>
      <c r="C506" s="237">
        <v>0</v>
      </c>
      <c r="D506" s="206">
        <f t="shared" si="7"/>
        <v>0</v>
      </c>
      <c r="E506" s="206">
        <v>0</v>
      </c>
      <c r="F506" s="234"/>
    </row>
    <row r="507" spans="1:6">
      <c r="A507" s="233">
        <v>2069903</v>
      </c>
      <c r="B507" s="205" t="s">
        <v>446</v>
      </c>
      <c r="C507" s="237">
        <v>0</v>
      </c>
      <c r="D507" s="206">
        <f t="shared" si="7"/>
        <v>0</v>
      </c>
      <c r="E507" s="206">
        <v>0</v>
      </c>
      <c r="F507" s="234"/>
    </row>
    <row r="508" spans="1:6">
      <c r="A508" s="233">
        <v>2069999</v>
      </c>
      <c r="B508" s="205" t="s">
        <v>443</v>
      </c>
      <c r="C508" s="237">
        <v>300</v>
      </c>
      <c r="D508" s="206">
        <f t="shared" si="7"/>
        <v>300</v>
      </c>
      <c r="E508" s="206">
        <v>0</v>
      </c>
      <c r="F508" s="234"/>
    </row>
    <row r="509" spans="1:6">
      <c r="A509" s="235">
        <v>207</v>
      </c>
      <c r="B509" s="226" t="s">
        <v>95</v>
      </c>
      <c r="C509" s="241">
        <v>5049</v>
      </c>
      <c r="D509" s="227">
        <f t="shared" si="7"/>
        <v>5019</v>
      </c>
      <c r="E509" s="227">
        <v>30</v>
      </c>
      <c r="F509" s="228"/>
    </row>
    <row r="510" spans="1:6">
      <c r="A510" s="229">
        <v>20701</v>
      </c>
      <c r="B510" s="230" t="s">
        <v>447</v>
      </c>
      <c r="C510" s="242">
        <v>4716</v>
      </c>
      <c r="D510" s="231">
        <f t="shared" si="7"/>
        <v>4686</v>
      </c>
      <c r="E510" s="231">
        <v>30</v>
      </c>
      <c r="F510" s="232"/>
    </row>
    <row r="511" spans="1:6">
      <c r="A511" s="233">
        <v>2070101</v>
      </c>
      <c r="B511" s="205" t="s">
        <v>128</v>
      </c>
      <c r="C511" s="237">
        <v>1512</v>
      </c>
      <c r="D511" s="206">
        <f t="shared" si="7"/>
        <v>1482</v>
      </c>
      <c r="E511" s="206">
        <v>30</v>
      </c>
      <c r="F511" s="234"/>
    </row>
    <row r="512" spans="1:6">
      <c r="A512" s="233">
        <v>2070102</v>
      </c>
      <c r="B512" s="205" t="s">
        <v>129</v>
      </c>
      <c r="C512" s="237">
        <v>128</v>
      </c>
      <c r="D512" s="206">
        <f t="shared" si="7"/>
        <v>128</v>
      </c>
      <c r="E512" s="206">
        <v>0</v>
      </c>
      <c r="F512" s="234"/>
    </row>
    <row r="513" spans="1:6">
      <c r="A513" s="233">
        <v>2070103</v>
      </c>
      <c r="B513" s="205" t="s">
        <v>130</v>
      </c>
      <c r="C513" s="237">
        <v>0</v>
      </c>
      <c r="D513" s="206">
        <f t="shared" si="7"/>
        <v>0</v>
      </c>
      <c r="E513" s="206">
        <v>0</v>
      </c>
      <c r="F513" s="234"/>
    </row>
    <row r="514" spans="1:6">
      <c r="A514" s="233">
        <v>2070104</v>
      </c>
      <c r="B514" s="205" t="s">
        <v>448</v>
      </c>
      <c r="C514" s="237">
        <v>24</v>
      </c>
      <c r="D514" s="206">
        <f t="shared" si="7"/>
        <v>24</v>
      </c>
      <c r="E514" s="206">
        <v>0</v>
      </c>
      <c r="F514" s="234"/>
    </row>
    <row r="515" spans="1:6">
      <c r="A515" s="233">
        <v>2070105</v>
      </c>
      <c r="B515" s="205" t="s">
        <v>449</v>
      </c>
      <c r="C515" s="237">
        <v>0</v>
      </c>
      <c r="D515" s="206">
        <f t="shared" si="7"/>
        <v>0</v>
      </c>
      <c r="E515" s="206">
        <v>0</v>
      </c>
      <c r="F515" s="234"/>
    </row>
    <row r="516" spans="1:6">
      <c r="A516" s="233">
        <v>2070106</v>
      </c>
      <c r="B516" s="205" t="s">
        <v>450</v>
      </c>
      <c r="C516" s="237">
        <v>0</v>
      </c>
      <c r="D516" s="206">
        <f t="shared" si="7"/>
        <v>0</v>
      </c>
      <c r="E516" s="206">
        <v>0</v>
      </c>
      <c r="F516" s="234"/>
    </row>
    <row r="517" spans="1:6">
      <c r="A517" s="233">
        <v>2070107</v>
      </c>
      <c r="B517" s="205" t="s">
        <v>451</v>
      </c>
      <c r="C517" s="237">
        <v>208</v>
      </c>
      <c r="D517" s="206">
        <f t="shared" si="7"/>
        <v>208</v>
      </c>
      <c r="E517" s="206">
        <v>0</v>
      </c>
      <c r="F517" s="234"/>
    </row>
    <row r="518" spans="1:6">
      <c r="A518" s="233">
        <v>2070108</v>
      </c>
      <c r="B518" s="205" t="s">
        <v>452</v>
      </c>
      <c r="C518" s="237">
        <v>0</v>
      </c>
      <c r="D518" s="206">
        <f t="shared" ref="D518:D581" si="8">C518-E518</f>
        <v>0</v>
      </c>
      <c r="E518" s="206">
        <v>0</v>
      </c>
      <c r="F518" s="234"/>
    </row>
    <row r="519" spans="1:6">
      <c r="A519" s="233">
        <v>2070109</v>
      </c>
      <c r="B519" s="205" t="s">
        <v>453</v>
      </c>
      <c r="C519" s="237">
        <v>177</v>
      </c>
      <c r="D519" s="206">
        <f t="shared" si="8"/>
        <v>177</v>
      </c>
      <c r="E519" s="206">
        <v>0</v>
      </c>
      <c r="F519" s="234"/>
    </row>
    <row r="520" spans="1:6">
      <c r="A520" s="233">
        <v>2070110</v>
      </c>
      <c r="B520" s="205" t="s">
        <v>454</v>
      </c>
      <c r="C520" s="237">
        <v>0</v>
      </c>
      <c r="D520" s="206">
        <f t="shared" si="8"/>
        <v>0</v>
      </c>
      <c r="E520" s="206">
        <v>0</v>
      </c>
      <c r="F520" s="234"/>
    </row>
    <row r="521" spans="1:6">
      <c r="A521" s="233">
        <v>2070111</v>
      </c>
      <c r="B521" s="205" t="s">
        <v>455</v>
      </c>
      <c r="C521" s="237">
        <v>0</v>
      </c>
      <c r="D521" s="206">
        <f t="shared" si="8"/>
        <v>0</v>
      </c>
      <c r="E521" s="206">
        <v>0</v>
      </c>
      <c r="F521" s="234"/>
    </row>
    <row r="522" spans="1:6">
      <c r="A522" s="233">
        <v>2070112</v>
      </c>
      <c r="B522" s="205" t="s">
        <v>456</v>
      </c>
      <c r="C522" s="237">
        <v>145</v>
      </c>
      <c r="D522" s="206">
        <f t="shared" si="8"/>
        <v>145</v>
      </c>
      <c r="E522" s="206">
        <v>0</v>
      </c>
      <c r="F522" s="234"/>
    </row>
    <row r="523" spans="1:6">
      <c r="A523" s="233">
        <v>2070113</v>
      </c>
      <c r="B523" s="205" t="s">
        <v>457</v>
      </c>
      <c r="C523" s="237">
        <v>0</v>
      </c>
      <c r="D523" s="206">
        <f t="shared" si="8"/>
        <v>0</v>
      </c>
      <c r="E523" s="206">
        <v>0</v>
      </c>
      <c r="F523" s="234"/>
    </row>
    <row r="524" spans="1:6">
      <c r="A524" s="233">
        <v>2070114</v>
      </c>
      <c r="B524" s="205" t="s">
        <v>458</v>
      </c>
      <c r="C524" s="237">
        <v>0</v>
      </c>
      <c r="D524" s="206">
        <f t="shared" si="8"/>
        <v>0</v>
      </c>
      <c r="E524" s="206">
        <v>0</v>
      </c>
      <c r="F524" s="234"/>
    </row>
    <row r="525" spans="1:6">
      <c r="A525" s="233">
        <v>2070199</v>
      </c>
      <c r="B525" s="205" t="s">
        <v>459</v>
      </c>
      <c r="C525" s="237">
        <v>2522</v>
      </c>
      <c r="D525" s="206">
        <f t="shared" si="8"/>
        <v>2522</v>
      </c>
      <c r="E525" s="206">
        <v>0</v>
      </c>
      <c r="F525" s="234"/>
    </row>
    <row r="526" spans="1:6">
      <c r="A526" s="229">
        <v>20702</v>
      </c>
      <c r="B526" s="230" t="s">
        <v>460</v>
      </c>
      <c r="C526" s="242">
        <v>30</v>
      </c>
      <c r="D526" s="231">
        <f t="shared" si="8"/>
        <v>30</v>
      </c>
      <c r="E526" s="231">
        <v>0</v>
      </c>
      <c r="F526" s="232"/>
    </row>
    <row r="527" spans="1:6">
      <c r="A527" s="233">
        <v>2070201</v>
      </c>
      <c r="B527" s="205" t="s">
        <v>128</v>
      </c>
      <c r="C527" s="237">
        <v>0</v>
      </c>
      <c r="D527" s="206">
        <f t="shared" si="8"/>
        <v>0</v>
      </c>
      <c r="E527" s="206">
        <v>0</v>
      </c>
      <c r="F527" s="234"/>
    </row>
    <row r="528" spans="1:6">
      <c r="A528" s="233">
        <v>2070202</v>
      </c>
      <c r="B528" s="205" t="s">
        <v>129</v>
      </c>
      <c r="C528" s="237">
        <v>0</v>
      </c>
      <c r="D528" s="206">
        <f t="shared" si="8"/>
        <v>0</v>
      </c>
      <c r="E528" s="206">
        <v>0</v>
      </c>
      <c r="F528" s="234"/>
    </row>
    <row r="529" spans="1:6">
      <c r="A529" s="233">
        <v>2070203</v>
      </c>
      <c r="B529" s="205" t="s">
        <v>130</v>
      </c>
      <c r="C529" s="237">
        <v>0</v>
      </c>
      <c r="D529" s="206">
        <f t="shared" si="8"/>
        <v>0</v>
      </c>
      <c r="E529" s="206">
        <v>0</v>
      </c>
      <c r="F529" s="234"/>
    </row>
    <row r="530" spans="1:6">
      <c r="A530" s="233">
        <v>2070204</v>
      </c>
      <c r="B530" s="205" t="s">
        <v>461</v>
      </c>
      <c r="C530" s="237">
        <v>0</v>
      </c>
      <c r="D530" s="206">
        <f t="shared" si="8"/>
        <v>0</v>
      </c>
      <c r="E530" s="206">
        <v>0</v>
      </c>
      <c r="F530" s="234"/>
    </row>
    <row r="531" spans="1:6">
      <c r="A531" s="233">
        <v>2070205</v>
      </c>
      <c r="B531" s="205" t="s">
        <v>462</v>
      </c>
      <c r="C531" s="237">
        <v>0</v>
      </c>
      <c r="D531" s="206">
        <f t="shared" si="8"/>
        <v>0</v>
      </c>
      <c r="E531" s="206">
        <v>0</v>
      </c>
      <c r="F531" s="234"/>
    </row>
    <row r="532" spans="1:6">
      <c r="A532" s="233">
        <v>2070206</v>
      </c>
      <c r="B532" s="205" t="s">
        <v>463</v>
      </c>
      <c r="C532" s="237">
        <v>30</v>
      </c>
      <c r="D532" s="206">
        <f t="shared" si="8"/>
        <v>30</v>
      </c>
      <c r="E532" s="206">
        <v>0</v>
      </c>
      <c r="F532" s="234"/>
    </row>
    <row r="533" spans="1:6">
      <c r="A533" s="233">
        <v>2070299</v>
      </c>
      <c r="B533" s="205" t="s">
        <v>464</v>
      </c>
      <c r="C533" s="237">
        <v>0</v>
      </c>
      <c r="D533" s="206">
        <f t="shared" si="8"/>
        <v>0</v>
      </c>
      <c r="E533" s="206">
        <v>0</v>
      </c>
      <c r="F533" s="234"/>
    </row>
    <row r="534" spans="1:6">
      <c r="A534" s="229">
        <v>20703</v>
      </c>
      <c r="B534" s="230" t="s">
        <v>465</v>
      </c>
      <c r="C534" s="242">
        <v>106</v>
      </c>
      <c r="D534" s="231">
        <f t="shared" si="8"/>
        <v>106</v>
      </c>
      <c r="E534" s="231">
        <v>0</v>
      </c>
      <c r="F534" s="232"/>
    </row>
    <row r="535" spans="1:6">
      <c r="A535" s="233">
        <v>2070301</v>
      </c>
      <c r="B535" s="205" t="s">
        <v>128</v>
      </c>
      <c r="C535" s="237">
        <v>0</v>
      </c>
      <c r="D535" s="206">
        <f t="shared" si="8"/>
        <v>0</v>
      </c>
      <c r="E535" s="206">
        <v>0</v>
      </c>
      <c r="F535" s="234"/>
    </row>
    <row r="536" spans="1:6">
      <c r="A536" s="233">
        <v>2070302</v>
      </c>
      <c r="B536" s="205" t="s">
        <v>129</v>
      </c>
      <c r="C536" s="237">
        <v>0</v>
      </c>
      <c r="D536" s="206">
        <f t="shared" si="8"/>
        <v>0</v>
      </c>
      <c r="E536" s="206">
        <v>0</v>
      </c>
      <c r="F536" s="234"/>
    </row>
    <row r="537" spans="1:6">
      <c r="A537" s="233">
        <v>2070303</v>
      </c>
      <c r="B537" s="205" t="s">
        <v>130</v>
      </c>
      <c r="C537" s="237">
        <v>0</v>
      </c>
      <c r="D537" s="206">
        <f t="shared" si="8"/>
        <v>0</v>
      </c>
      <c r="E537" s="206">
        <v>0</v>
      </c>
      <c r="F537" s="234"/>
    </row>
    <row r="538" spans="1:6">
      <c r="A538" s="233">
        <v>2070304</v>
      </c>
      <c r="B538" s="205" t="s">
        <v>466</v>
      </c>
      <c r="C538" s="237">
        <v>0</v>
      </c>
      <c r="D538" s="206">
        <f t="shared" si="8"/>
        <v>0</v>
      </c>
      <c r="E538" s="206">
        <v>0</v>
      </c>
      <c r="F538" s="234"/>
    </row>
    <row r="539" spans="1:6">
      <c r="A539" s="233">
        <v>2070305</v>
      </c>
      <c r="B539" s="205" t="s">
        <v>467</v>
      </c>
      <c r="C539" s="237">
        <v>0</v>
      </c>
      <c r="D539" s="206">
        <f t="shared" si="8"/>
        <v>0</v>
      </c>
      <c r="E539" s="206">
        <v>0</v>
      </c>
      <c r="F539" s="234"/>
    </row>
    <row r="540" spans="1:6">
      <c r="A540" s="233">
        <v>2070306</v>
      </c>
      <c r="B540" s="205" t="s">
        <v>468</v>
      </c>
      <c r="C540" s="237">
        <v>0</v>
      </c>
      <c r="D540" s="206">
        <f t="shared" si="8"/>
        <v>0</v>
      </c>
      <c r="E540" s="206">
        <v>0</v>
      </c>
      <c r="F540" s="234"/>
    </row>
    <row r="541" spans="1:6">
      <c r="A541" s="233">
        <v>2070307</v>
      </c>
      <c r="B541" s="205" t="s">
        <v>469</v>
      </c>
      <c r="C541" s="237">
        <v>106</v>
      </c>
      <c r="D541" s="206">
        <f t="shared" si="8"/>
        <v>106</v>
      </c>
      <c r="E541" s="206">
        <v>0</v>
      </c>
      <c r="F541" s="234"/>
    </row>
    <row r="542" spans="1:6">
      <c r="A542" s="233">
        <v>2070308</v>
      </c>
      <c r="B542" s="205" t="s">
        <v>470</v>
      </c>
      <c r="C542" s="237">
        <v>0</v>
      </c>
      <c r="D542" s="206">
        <f t="shared" si="8"/>
        <v>0</v>
      </c>
      <c r="E542" s="206">
        <v>0</v>
      </c>
      <c r="F542" s="234"/>
    </row>
    <row r="543" spans="1:6">
      <c r="A543" s="233">
        <v>2070309</v>
      </c>
      <c r="B543" s="205" t="s">
        <v>471</v>
      </c>
      <c r="C543" s="237">
        <v>0</v>
      </c>
      <c r="D543" s="206">
        <f t="shared" si="8"/>
        <v>0</v>
      </c>
      <c r="E543" s="206">
        <v>0</v>
      </c>
      <c r="F543" s="234"/>
    </row>
    <row r="544" spans="1:6">
      <c r="A544" s="233">
        <v>2070399</v>
      </c>
      <c r="B544" s="205" t="s">
        <v>472</v>
      </c>
      <c r="C544" s="237">
        <v>0</v>
      </c>
      <c r="D544" s="206">
        <f t="shared" si="8"/>
        <v>0</v>
      </c>
      <c r="E544" s="206">
        <v>0</v>
      </c>
      <c r="F544" s="234"/>
    </row>
    <row r="545" spans="1:6">
      <c r="A545" s="229">
        <v>20706</v>
      </c>
      <c r="B545" s="230" t="s">
        <v>473</v>
      </c>
      <c r="C545" s="242">
        <v>37</v>
      </c>
      <c r="D545" s="231">
        <f t="shared" si="8"/>
        <v>37</v>
      </c>
      <c r="E545" s="231">
        <v>0</v>
      </c>
      <c r="F545" s="232"/>
    </row>
    <row r="546" spans="1:6">
      <c r="A546" s="233">
        <v>2070601</v>
      </c>
      <c r="B546" s="205" t="s">
        <v>128</v>
      </c>
      <c r="C546" s="237">
        <v>0</v>
      </c>
      <c r="D546" s="206">
        <f t="shared" si="8"/>
        <v>0</v>
      </c>
      <c r="E546" s="206">
        <v>0</v>
      </c>
      <c r="F546" s="234"/>
    </row>
    <row r="547" spans="1:6">
      <c r="A547" s="233">
        <v>2070602</v>
      </c>
      <c r="B547" s="205" t="s">
        <v>129</v>
      </c>
      <c r="C547" s="237">
        <v>0</v>
      </c>
      <c r="D547" s="206">
        <f t="shared" si="8"/>
        <v>0</v>
      </c>
      <c r="E547" s="206">
        <v>0</v>
      </c>
      <c r="F547" s="234"/>
    </row>
    <row r="548" spans="1:6">
      <c r="A548" s="233">
        <v>2070603</v>
      </c>
      <c r="B548" s="205" t="s">
        <v>130</v>
      </c>
      <c r="C548" s="237">
        <v>0</v>
      </c>
      <c r="D548" s="206">
        <f t="shared" si="8"/>
        <v>0</v>
      </c>
      <c r="E548" s="206">
        <v>0</v>
      </c>
      <c r="F548" s="234"/>
    </row>
    <row r="549" spans="1:6">
      <c r="A549" s="233">
        <v>2070604</v>
      </c>
      <c r="B549" s="205" t="s">
        <v>474</v>
      </c>
      <c r="C549" s="237">
        <v>0</v>
      </c>
      <c r="D549" s="206">
        <f t="shared" si="8"/>
        <v>0</v>
      </c>
      <c r="E549" s="206">
        <v>0</v>
      </c>
      <c r="F549" s="234"/>
    </row>
    <row r="550" spans="1:6">
      <c r="A550" s="233">
        <v>2070605</v>
      </c>
      <c r="B550" s="205" t="s">
        <v>475</v>
      </c>
      <c r="C550" s="237">
        <v>0</v>
      </c>
      <c r="D550" s="206">
        <f t="shared" si="8"/>
        <v>0</v>
      </c>
      <c r="E550" s="206">
        <v>0</v>
      </c>
      <c r="F550" s="234"/>
    </row>
    <row r="551" spans="1:6">
      <c r="A551" s="233">
        <v>2070606</v>
      </c>
      <c r="B551" s="205" t="s">
        <v>476</v>
      </c>
      <c r="C551" s="237">
        <v>0</v>
      </c>
      <c r="D551" s="206">
        <f t="shared" si="8"/>
        <v>0</v>
      </c>
      <c r="E551" s="206">
        <v>0</v>
      </c>
      <c r="F551" s="234"/>
    </row>
    <row r="552" spans="1:6">
      <c r="A552" s="233">
        <v>2070607</v>
      </c>
      <c r="B552" s="205" t="s">
        <v>477</v>
      </c>
      <c r="C552" s="237">
        <v>37</v>
      </c>
      <c r="D552" s="206">
        <f t="shared" si="8"/>
        <v>37</v>
      </c>
      <c r="E552" s="206">
        <v>0</v>
      </c>
      <c r="F552" s="234"/>
    </row>
    <row r="553" spans="1:6">
      <c r="A553" s="233">
        <v>2070699</v>
      </c>
      <c r="B553" s="205" t="s">
        <v>478</v>
      </c>
      <c r="C553" s="237">
        <v>0</v>
      </c>
      <c r="D553" s="206">
        <f t="shared" si="8"/>
        <v>0</v>
      </c>
      <c r="E553" s="206">
        <v>0</v>
      </c>
      <c r="F553" s="234"/>
    </row>
    <row r="554" spans="1:6">
      <c r="A554" s="229">
        <v>20708</v>
      </c>
      <c r="B554" s="230" t="s">
        <v>479</v>
      </c>
      <c r="C554" s="242">
        <v>125</v>
      </c>
      <c r="D554" s="231">
        <f t="shared" si="8"/>
        <v>125</v>
      </c>
      <c r="E554" s="231">
        <v>0</v>
      </c>
      <c r="F554" s="232"/>
    </row>
    <row r="555" spans="1:6">
      <c r="A555" s="233">
        <v>2070801</v>
      </c>
      <c r="B555" s="205" t="s">
        <v>128</v>
      </c>
      <c r="C555" s="237">
        <v>0</v>
      </c>
      <c r="D555" s="206">
        <f t="shared" si="8"/>
        <v>0</v>
      </c>
      <c r="E555" s="206">
        <v>0</v>
      </c>
      <c r="F555" s="234"/>
    </row>
    <row r="556" spans="1:6">
      <c r="A556" s="233">
        <v>2070802</v>
      </c>
      <c r="B556" s="205" t="s">
        <v>129</v>
      </c>
      <c r="C556" s="237">
        <v>0</v>
      </c>
      <c r="D556" s="206">
        <f t="shared" si="8"/>
        <v>0</v>
      </c>
      <c r="E556" s="206">
        <v>0</v>
      </c>
      <c r="F556" s="234"/>
    </row>
    <row r="557" spans="1:6">
      <c r="A557" s="233">
        <v>2070803</v>
      </c>
      <c r="B557" s="205" t="s">
        <v>130</v>
      </c>
      <c r="C557" s="237">
        <v>0</v>
      </c>
      <c r="D557" s="206">
        <f t="shared" si="8"/>
        <v>0</v>
      </c>
      <c r="E557" s="206">
        <v>0</v>
      </c>
      <c r="F557" s="234"/>
    </row>
    <row r="558" spans="1:6">
      <c r="A558" s="233">
        <v>2070804</v>
      </c>
      <c r="B558" s="205" t="s">
        <v>480</v>
      </c>
      <c r="C558" s="237">
        <v>0</v>
      </c>
      <c r="D558" s="206">
        <f t="shared" si="8"/>
        <v>0</v>
      </c>
      <c r="E558" s="206">
        <v>0</v>
      </c>
      <c r="F558" s="234"/>
    </row>
    <row r="559" spans="1:6">
      <c r="A559" s="233">
        <v>2070805</v>
      </c>
      <c r="B559" s="205" t="s">
        <v>481</v>
      </c>
      <c r="C559" s="237">
        <v>125</v>
      </c>
      <c r="D559" s="206">
        <f t="shared" si="8"/>
        <v>125</v>
      </c>
      <c r="E559" s="206">
        <v>0</v>
      </c>
      <c r="F559" s="234"/>
    </row>
    <row r="560" spans="1:6">
      <c r="A560" s="233">
        <v>2070806</v>
      </c>
      <c r="B560" s="205" t="s">
        <v>482</v>
      </c>
      <c r="C560" s="237">
        <v>0</v>
      </c>
      <c r="D560" s="206">
        <f t="shared" si="8"/>
        <v>0</v>
      </c>
      <c r="E560" s="206">
        <v>0</v>
      </c>
      <c r="F560" s="234"/>
    </row>
    <row r="561" spans="1:6">
      <c r="A561" s="233">
        <v>2070899</v>
      </c>
      <c r="B561" s="205" t="s">
        <v>483</v>
      </c>
      <c r="C561" s="237">
        <v>0</v>
      </c>
      <c r="D561" s="206">
        <f t="shared" si="8"/>
        <v>0</v>
      </c>
      <c r="E561" s="206">
        <v>0</v>
      </c>
      <c r="F561" s="234"/>
    </row>
    <row r="562" spans="1:6">
      <c r="A562" s="229">
        <v>20799</v>
      </c>
      <c r="B562" s="230" t="s">
        <v>484</v>
      </c>
      <c r="C562" s="242">
        <v>35</v>
      </c>
      <c r="D562" s="231">
        <f t="shared" si="8"/>
        <v>35</v>
      </c>
      <c r="E562" s="231">
        <v>0</v>
      </c>
      <c r="F562" s="232"/>
    </row>
    <row r="563" spans="1:6">
      <c r="A563" s="233">
        <v>2079902</v>
      </c>
      <c r="B563" s="205" t="s">
        <v>485</v>
      </c>
      <c r="C563" s="237">
        <v>0</v>
      </c>
      <c r="D563" s="206">
        <f t="shared" si="8"/>
        <v>0</v>
      </c>
      <c r="E563" s="206">
        <v>0</v>
      </c>
      <c r="F563" s="234"/>
    </row>
    <row r="564" spans="1:6">
      <c r="A564" s="233">
        <v>2079903</v>
      </c>
      <c r="B564" s="205" t="s">
        <v>486</v>
      </c>
      <c r="C564" s="237">
        <v>0</v>
      </c>
      <c r="D564" s="206">
        <f t="shared" si="8"/>
        <v>0</v>
      </c>
      <c r="E564" s="206">
        <v>0</v>
      </c>
      <c r="F564" s="234"/>
    </row>
    <row r="565" spans="1:6">
      <c r="A565" s="233">
        <v>2079999</v>
      </c>
      <c r="B565" s="205" t="s">
        <v>484</v>
      </c>
      <c r="C565" s="237">
        <v>35</v>
      </c>
      <c r="D565" s="206">
        <f t="shared" si="8"/>
        <v>35</v>
      </c>
      <c r="E565" s="206">
        <v>0</v>
      </c>
      <c r="F565" s="234"/>
    </row>
    <row r="566" spans="1:6">
      <c r="A566" s="235">
        <v>208</v>
      </c>
      <c r="B566" s="226" t="s">
        <v>96</v>
      </c>
      <c r="C566" s="241">
        <v>49628</v>
      </c>
      <c r="D566" s="227">
        <f t="shared" si="8"/>
        <v>47428</v>
      </c>
      <c r="E566" s="227">
        <v>2200</v>
      </c>
      <c r="F566" s="228"/>
    </row>
    <row r="567" spans="1:6">
      <c r="A567" s="229">
        <v>20801</v>
      </c>
      <c r="B567" s="230" t="s">
        <v>487</v>
      </c>
      <c r="C567" s="242">
        <v>3419</v>
      </c>
      <c r="D567" s="231">
        <f t="shared" si="8"/>
        <v>2449</v>
      </c>
      <c r="E567" s="231">
        <v>970</v>
      </c>
      <c r="F567" s="232"/>
    </row>
    <row r="568" spans="1:6">
      <c r="A568" s="233">
        <v>2080101</v>
      </c>
      <c r="B568" s="205" t="s">
        <v>128</v>
      </c>
      <c r="C568" s="237">
        <v>1903</v>
      </c>
      <c r="D568" s="206">
        <f t="shared" si="8"/>
        <v>933</v>
      </c>
      <c r="E568" s="206">
        <v>970</v>
      </c>
      <c r="F568" s="234"/>
    </row>
    <row r="569" spans="1:6">
      <c r="A569" s="233">
        <v>2080102</v>
      </c>
      <c r="B569" s="205" t="s">
        <v>129</v>
      </c>
      <c r="C569" s="237">
        <v>50</v>
      </c>
      <c r="D569" s="206">
        <f t="shared" si="8"/>
        <v>50</v>
      </c>
      <c r="E569" s="206">
        <v>0</v>
      </c>
      <c r="F569" s="234"/>
    </row>
    <row r="570" spans="1:6">
      <c r="A570" s="233">
        <v>2080103</v>
      </c>
      <c r="B570" s="205" t="s">
        <v>130</v>
      </c>
      <c r="C570" s="237">
        <v>0</v>
      </c>
      <c r="D570" s="206">
        <f t="shared" si="8"/>
        <v>0</v>
      </c>
      <c r="E570" s="206">
        <v>0</v>
      </c>
      <c r="F570" s="234"/>
    </row>
    <row r="571" spans="1:6">
      <c r="A571" s="233">
        <v>2080104</v>
      </c>
      <c r="B571" s="205" t="s">
        <v>488</v>
      </c>
      <c r="C571" s="237">
        <v>0</v>
      </c>
      <c r="D571" s="206">
        <f t="shared" si="8"/>
        <v>0</v>
      </c>
      <c r="E571" s="206">
        <v>0</v>
      </c>
      <c r="F571" s="234"/>
    </row>
    <row r="572" spans="1:6">
      <c r="A572" s="233">
        <v>2080105</v>
      </c>
      <c r="B572" s="205" t="s">
        <v>489</v>
      </c>
      <c r="C572" s="237">
        <v>30</v>
      </c>
      <c r="D572" s="206">
        <f t="shared" si="8"/>
        <v>30</v>
      </c>
      <c r="E572" s="206">
        <v>0</v>
      </c>
      <c r="F572" s="234"/>
    </row>
    <row r="573" spans="1:6">
      <c r="A573" s="233">
        <v>2080106</v>
      </c>
      <c r="B573" s="205" t="s">
        <v>490</v>
      </c>
      <c r="C573" s="237">
        <v>377</v>
      </c>
      <c r="D573" s="206">
        <f t="shared" si="8"/>
        <v>377</v>
      </c>
      <c r="E573" s="206">
        <v>0</v>
      </c>
      <c r="F573" s="234"/>
    </row>
    <row r="574" spans="1:6">
      <c r="A574" s="233">
        <v>2080107</v>
      </c>
      <c r="B574" s="205" t="s">
        <v>491</v>
      </c>
      <c r="C574" s="237">
        <v>20</v>
      </c>
      <c r="D574" s="206">
        <f t="shared" si="8"/>
        <v>20</v>
      </c>
      <c r="E574" s="206">
        <v>0</v>
      </c>
      <c r="F574" s="234"/>
    </row>
    <row r="575" spans="1:6">
      <c r="A575" s="233">
        <v>2080108</v>
      </c>
      <c r="B575" s="205" t="s">
        <v>169</v>
      </c>
      <c r="C575" s="237">
        <v>0</v>
      </c>
      <c r="D575" s="206">
        <f t="shared" si="8"/>
        <v>0</v>
      </c>
      <c r="E575" s="206">
        <v>0</v>
      </c>
      <c r="F575" s="234"/>
    </row>
    <row r="576" spans="1:6">
      <c r="A576" s="233">
        <v>2080109</v>
      </c>
      <c r="B576" s="205" t="s">
        <v>492</v>
      </c>
      <c r="C576" s="237">
        <v>896</v>
      </c>
      <c r="D576" s="206">
        <f t="shared" si="8"/>
        <v>896</v>
      </c>
      <c r="E576" s="206">
        <v>0</v>
      </c>
      <c r="F576" s="234"/>
    </row>
    <row r="577" spans="1:6">
      <c r="A577" s="233">
        <v>2080110</v>
      </c>
      <c r="B577" s="205" t="s">
        <v>493</v>
      </c>
      <c r="C577" s="237">
        <v>0</v>
      </c>
      <c r="D577" s="206">
        <f t="shared" si="8"/>
        <v>0</v>
      </c>
      <c r="E577" s="206">
        <v>0</v>
      </c>
      <c r="F577" s="234"/>
    </row>
    <row r="578" spans="1:6">
      <c r="A578" s="233">
        <v>2080111</v>
      </c>
      <c r="B578" s="205" t="s">
        <v>494</v>
      </c>
      <c r="C578" s="237">
        <v>0</v>
      </c>
      <c r="D578" s="206">
        <f t="shared" si="8"/>
        <v>0</v>
      </c>
      <c r="E578" s="206">
        <v>0</v>
      </c>
      <c r="F578" s="234"/>
    </row>
    <row r="579" spans="1:6">
      <c r="A579" s="233">
        <v>2080112</v>
      </c>
      <c r="B579" s="205" t="s">
        <v>495</v>
      </c>
      <c r="C579" s="237">
        <v>85</v>
      </c>
      <c r="D579" s="206">
        <f t="shared" si="8"/>
        <v>85</v>
      </c>
      <c r="E579" s="206">
        <v>0</v>
      </c>
      <c r="F579" s="234"/>
    </row>
    <row r="580" spans="1:6">
      <c r="A580" s="233">
        <v>2080199</v>
      </c>
      <c r="B580" s="205" t="s">
        <v>496</v>
      </c>
      <c r="C580" s="237">
        <v>58</v>
      </c>
      <c r="D580" s="206">
        <f t="shared" si="8"/>
        <v>58</v>
      </c>
      <c r="E580" s="206">
        <v>0</v>
      </c>
      <c r="F580" s="234"/>
    </row>
    <row r="581" spans="1:6">
      <c r="A581" s="229">
        <v>20802</v>
      </c>
      <c r="B581" s="230" t="s">
        <v>497</v>
      </c>
      <c r="C581" s="242">
        <v>822</v>
      </c>
      <c r="D581" s="231">
        <f t="shared" si="8"/>
        <v>822</v>
      </c>
      <c r="E581" s="231">
        <v>0</v>
      </c>
      <c r="F581" s="232"/>
    </row>
    <row r="582" spans="1:6">
      <c r="A582" s="233">
        <v>2080201</v>
      </c>
      <c r="B582" s="205" t="s">
        <v>128</v>
      </c>
      <c r="C582" s="237">
        <v>659</v>
      </c>
      <c r="D582" s="206">
        <f t="shared" ref="D582:D645" si="9">C582-E582</f>
        <v>659</v>
      </c>
      <c r="E582" s="206">
        <v>0</v>
      </c>
      <c r="F582" s="234"/>
    </row>
    <row r="583" spans="1:6">
      <c r="A583" s="233">
        <v>2080202</v>
      </c>
      <c r="B583" s="205" t="s">
        <v>129</v>
      </c>
      <c r="C583" s="237">
        <v>163</v>
      </c>
      <c r="D583" s="206">
        <f t="shared" si="9"/>
        <v>163</v>
      </c>
      <c r="E583" s="206">
        <v>0</v>
      </c>
      <c r="F583" s="234"/>
    </row>
    <row r="584" spans="1:6">
      <c r="A584" s="233">
        <v>2080203</v>
      </c>
      <c r="B584" s="205" t="s">
        <v>130</v>
      </c>
      <c r="C584" s="237">
        <v>0</v>
      </c>
      <c r="D584" s="206">
        <f t="shared" si="9"/>
        <v>0</v>
      </c>
      <c r="E584" s="206">
        <v>0</v>
      </c>
      <c r="F584" s="234"/>
    </row>
    <row r="585" spans="1:6">
      <c r="A585" s="233">
        <v>2080206</v>
      </c>
      <c r="B585" s="205" t="s">
        <v>498</v>
      </c>
      <c r="C585" s="237">
        <v>0</v>
      </c>
      <c r="D585" s="206">
        <f t="shared" si="9"/>
        <v>0</v>
      </c>
      <c r="E585" s="206">
        <v>0</v>
      </c>
      <c r="F585" s="234"/>
    </row>
    <row r="586" spans="1:6">
      <c r="A586" s="233">
        <v>2080207</v>
      </c>
      <c r="B586" s="205" t="s">
        <v>499</v>
      </c>
      <c r="C586" s="237">
        <v>0</v>
      </c>
      <c r="D586" s="206">
        <f t="shared" si="9"/>
        <v>0</v>
      </c>
      <c r="E586" s="206">
        <v>0</v>
      </c>
      <c r="F586" s="234"/>
    </row>
    <row r="587" spans="1:6">
      <c r="A587" s="233">
        <v>2080208</v>
      </c>
      <c r="B587" s="205" t="s">
        <v>500</v>
      </c>
      <c r="C587" s="237">
        <v>0</v>
      </c>
      <c r="D587" s="206">
        <f t="shared" si="9"/>
        <v>0</v>
      </c>
      <c r="E587" s="206">
        <v>0</v>
      </c>
      <c r="F587" s="234"/>
    </row>
    <row r="588" spans="1:6">
      <c r="A588" s="233">
        <v>2080299</v>
      </c>
      <c r="B588" s="205" t="s">
        <v>501</v>
      </c>
      <c r="C588" s="237">
        <v>0</v>
      </c>
      <c r="D588" s="206">
        <f t="shared" si="9"/>
        <v>0</v>
      </c>
      <c r="E588" s="206">
        <v>0</v>
      </c>
      <c r="F588" s="234"/>
    </row>
    <row r="589" spans="1:6">
      <c r="A589" s="229">
        <v>20804</v>
      </c>
      <c r="B589" s="230" t="s">
        <v>502</v>
      </c>
      <c r="C589" s="242">
        <v>0</v>
      </c>
      <c r="D589" s="231">
        <f t="shared" si="9"/>
        <v>0</v>
      </c>
      <c r="E589" s="231">
        <v>0</v>
      </c>
      <c r="F589" s="232"/>
    </row>
    <row r="590" spans="1:6">
      <c r="A590" s="233">
        <v>2080402</v>
      </c>
      <c r="B590" s="205" t="s">
        <v>503</v>
      </c>
      <c r="C590" s="237">
        <v>0</v>
      </c>
      <c r="D590" s="206">
        <f t="shared" si="9"/>
        <v>0</v>
      </c>
      <c r="E590" s="206">
        <v>0</v>
      </c>
      <c r="F590" s="234"/>
    </row>
    <row r="591" spans="1:6">
      <c r="A591" s="233">
        <v>2080451</v>
      </c>
      <c r="B591" s="205" t="s">
        <v>504</v>
      </c>
      <c r="C591" s="237">
        <v>0</v>
      </c>
      <c r="D591" s="206">
        <f t="shared" si="9"/>
        <v>0</v>
      </c>
      <c r="E591" s="206">
        <v>0</v>
      </c>
      <c r="F591" s="234"/>
    </row>
    <row r="592" spans="1:6">
      <c r="A592" s="233">
        <v>2080499</v>
      </c>
      <c r="B592" s="205" t="s">
        <v>505</v>
      </c>
      <c r="C592" s="237">
        <v>0</v>
      </c>
      <c r="D592" s="206">
        <f t="shared" si="9"/>
        <v>0</v>
      </c>
      <c r="E592" s="206">
        <v>0</v>
      </c>
      <c r="F592" s="234"/>
    </row>
    <row r="593" spans="1:6">
      <c r="A593" s="229">
        <v>20805</v>
      </c>
      <c r="B593" s="230" t="s">
        <v>506</v>
      </c>
      <c r="C593" s="242">
        <v>22362</v>
      </c>
      <c r="D593" s="231">
        <f t="shared" si="9"/>
        <v>21410</v>
      </c>
      <c r="E593" s="231">
        <v>952</v>
      </c>
      <c r="F593" s="232"/>
    </row>
    <row r="594" spans="1:6">
      <c r="A594" s="233">
        <v>2080501</v>
      </c>
      <c r="B594" s="205" t="s">
        <v>507</v>
      </c>
      <c r="C594" s="237">
        <v>2927</v>
      </c>
      <c r="D594" s="206">
        <f t="shared" si="9"/>
        <v>2927</v>
      </c>
      <c r="E594" s="206">
        <v>0</v>
      </c>
      <c r="F594" s="234"/>
    </row>
    <row r="595" spans="1:6">
      <c r="A595" s="233">
        <v>2080502</v>
      </c>
      <c r="B595" s="205" t="s">
        <v>508</v>
      </c>
      <c r="C595" s="237">
        <v>0</v>
      </c>
      <c r="D595" s="206">
        <f t="shared" si="9"/>
        <v>0</v>
      </c>
      <c r="E595" s="206">
        <v>0</v>
      </c>
      <c r="F595" s="234"/>
    </row>
    <row r="596" spans="1:6">
      <c r="A596" s="233">
        <v>2080503</v>
      </c>
      <c r="B596" s="205" t="s">
        <v>509</v>
      </c>
      <c r="C596" s="237">
        <v>0</v>
      </c>
      <c r="D596" s="206">
        <f t="shared" si="9"/>
        <v>0</v>
      </c>
      <c r="E596" s="206">
        <v>0</v>
      </c>
      <c r="F596" s="234"/>
    </row>
    <row r="597" spans="1:6">
      <c r="A597" s="233">
        <v>2080505</v>
      </c>
      <c r="B597" s="205" t="s">
        <v>510</v>
      </c>
      <c r="C597" s="237">
        <v>7632</v>
      </c>
      <c r="D597" s="206">
        <f t="shared" si="9"/>
        <v>6997</v>
      </c>
      <c r="E597" s="206">
        <v>635</v>
      </c>
      <c r="F597" s="234"/>
    </row>
    <row r="598" spans="1:6">
      <c r="A598" s="233">
        <v>2080506</v>
      </c>
      <c r="B598" s="205" t="s">
        <v>511</v>
      </c>
      <c r="C598" s="237">
        <v>3816</v>
      </c>
      <c r="D598" s="206">
        <f t="shared" si="9"/>
        <v>3499</v>
      </c>
      <c r="E598" s="206">
        <v>317</v>
      </c>
      <c r="F598" s="234"/>
    </row>
    <row r="599" spans="1:6">
      <c r="A599" s="233">
        <v>2080507</v>
      </c>
      <c r="B599" s="205" t="s">
        <v>512</v>
      </c>
      <c r="C599" s="237">
        <v>7987</v>
      </c>
      <c r="D599" s="206">
        <f t="shared" si="9"/>
        <v>7987</v>
      </c>
      <c r="E599" s="206">
        <v>0</v>
      </c>
      <c r="F599" s="234"/>
    </row>
    <row r="600" spans="1:6">
      <c r="A600" s="233">
        <v>2080599</v>
      </c>
      <c r="B600" s="205" t="s">
        <v>513</v>
      </c>
      <c r="C600" s="237">
        <v>0</v>
      </c>
      <c r="D600" s="206">
        <f t="shared" si="9"/>
        <v>0</v>
      </c>
      <c r="E600" s="206">
        <v>0</v>
      </c>
      <c r="F600" s="234"/>
    </row>
    <row r="601" spans="1:6">
      <c r="A601" s="229">
        <v>20806</v>
      </c>
      <c r="B601" s="230" t="s">
        <v>514</v>
      </c>
      <c r="C601" s="242">
        <v>0</v>
      </c>
      <c r="D601" s="231">
        <f t="shared" si="9"/>
        <v>0</v>
      </c>
      <c r="E601" s="231">
        <v>0</v>
      </c>
      <c r="F601" s="232"/>
    </row>
    <row r="602" spans="1:6">
      <c r="A602" s="233">
        <v>2080601</v>
      </c>
      <c r="B602" s="205" t="s">
        <v>515</v>
      </c>
      <c r="C602" s="237">
        <v>0</v>
      </c>
      <c r="D602" s="206">
        <f t="shared" si="9"/>
        <v>0</v>
      </c>
      <c r="E602" s="206">
        <v>0</v>
      </c>
      <c r="F602" s="234"/>
    </row>
    <row r="603" spans="1:6">
      <c r="A603" s="233">
        <v>2080602</v>
      </c>
      <c r="B603" s="205" t="s">
        <v>516</v>
      </c>
      <c r="C603" s="237">
        <v>0</v>
      </c>
      <c r="D603" s="206">
        <f t="shared" si="9"/>
        <v>0</v>
      </c>
      <c r="E603" s="206">
        <v>0</v>
      </c>
      <c r="F603" s="234"/>
    </row>
    <row r="604" spans="1:6">
      <c r="A604" s="233">
        <v>2080699</v>
      </c>
      <c r="B604" s="205" t="s">
        <v>517</v>
      </c>
      <c r="C604" s="237">
        <v>0</v>
      </c>
      <c r="D604" s="206">
        <f t="shared" si="9"/>
        <v>0</v>
      </c>
      <c r="E604" s="206">
        <v>0</v>
      </c>
      <c r="F604" s="234"/>
    </row>
    <row r="605" spans="1:6">
      <c r="A605" s="229">
        <v>20807</v>
      </c>
      <c r="B605" s="230" t="s">
        <v>518</v>
      </c>
      <c r="C605" s="242">
        <v>0</v>
      </c>
      <c r="D605" s="231">
        <f t="shared" si="9"/>
        <v>0</v>
      </c>
      <c r="E605" s="231">
        <v>0</v>
      </c>
      <c r="F605" s="232"/>
    </row>
    <row r="606" spans="1:6">
      <c r="A606" s="233">
        <v>2080701</v>
      </c>
      <c r="B606" s="205" t="s">
        <v>519</v>
      </c>
      <c r="C606" s="237">
        <v>0</v>
      </c>
      <c r="D606" s="206">
        <f t="shared" si="9"/>
        <v>0</v>
      </c>
      <c r="E606" s="206">
        <v>0</v>
      </c>
      <c r="F606" s="234"/>
    </row>
    <row r="607" spans="1:6">
      <c r="A607" s="233">
        <v>2080702</v>
      </c>
      <c r="B607" s="205" t="s">
        <v>520</v>
      </c>
      <c r="C607" s="237">
        <v>0</v>
      </c>
      <c r="D607" s="206">
        <f t="shared" si="9"/>
        <v>0</v>
      </c>
      <c r="E607" s="206">
        <v>0</v>
      </c>
      <c r="F607" s="234"/>
    </row>
    <row r="608" spans="1:6">
      <c r="A608" s="233">
        <v>2080704</v>
      </c>
      <c r="B608" s="205" t="s">
        <v>521</v>
      </c>
      <c r="C608" s="237">
        <v>0</v>
      </c>
      <c r="D608" s="206">
        <f t="shared" si="9"/>
        <v>0</v>
      </c>
      <c r="E608" s="206">
        <v>0</v>
      </c>
      <c r="F608" s="234"/>
    </row>
    <row r="609" spans="1:6">
      <c r="A609" s="233">
        <v>2080705</v>
      </c>
      <c r="B609" s="205" t="s">
        <v>522</v>
      </c>
      <c r="C609" s="237">
        <v>0</v>
      </c>
      <c r="D609" s="206">
        <f t="shared" si="9"/>
        <v>0</v>
      </c>
      <c r="E609" s="206">
        <v>0</v>
      </c>
      <c r="F609" s="234"/>
    </row>
    <row r="610" spans="1:6">
      <c r="A610" s="233">
        <v>2080709</v>
      </c>
      <c r="B610" s="205" t="s">
        <v>523</v>
      </c>
      <c r="C610" s="237">
        <v>0</v>
      </c>
      <c r="D610" s="206">
        <f t="shared" si="9"/>
        <v>0</v>
      </c>
      <c r="E610" s="206">
        <v>0</v>
      </c>
      <c r="F610" s="234"/>
    </row>
    <row r="611" spans="1:6">
      <c r="A611" s="233">
        <v>2080711</v>
      </c>
      <c r="B611" s="205" t="s">
        <v>524</v>
      </c>
      <c r="C611" s="237">
        <v>0</v>
      </c>
      <c r="D611" s="206">
        <f t="shared" si="9"/>
        <v>0</v>
      </c>
      <c r="E611" s="206">
        <v>0</v>
      </c>
      <c r="F611" s="234"/>
    </row>
    <row r="612" spans="1:6">
      <c r="A612" s="233">
        <v>2080712</v>
      </c>
      <c r="B612" s="205" t="s">
        <v>525</v>
      </c>
      <c r="C612" s="237">
        <v>0</v>
      </c>
      <c r="D612" s="206">
        <f t="shared" si="9"/>
        <v>0</v>
      </c>
      <c r="E612" s="206">
        <v>0</v>
      </c>
      <c r="F612" s="234"/>
    </row>
    <row r="613" spans="1:6">
      <c r="A613" s="233">
        <v>2080713</v>
      </c>
      <c r="B613" s="205" t="s">
        <v>526</v>
      </c>
      <c r="C613" s="237">
        <v>0</v>
      </c>
      <c r="D613" s="206">
        <f t="shared" si="9"/>
        <v>0</v>
      </c>
      <c r="E613" s="206">
        <v>0</v>
      </c>
      <c r="F613" s="234"/>
    </row>
    <row r="614" spans="1:6">
      <c r="A614" s="233">
        <v>2080799</v>
      </c>
      <c r="B614" s="205" t="s">
        <v>527</v>
      </c>
      <c r="C614" s="237">
        <v>0</v>
      </c>
      <c r="D614" s="206">
        <f t="shared" si="9"/>
        <v>0</v>
      </c>
      <c r="E614" s="206">
        <v>0</v>
      </c>
      <c r="F614" s="234"/>
    </row>
    <row r="615" spans="1:6">
      <c r="A615" s="229">
        <v>20808</v>
      </c>
      <c r="B615" s="230" t="s">
        <v>528</v>
      </c>
      <c r="C615" s="242">
        <v>4151</v>
      </c>
      <c r="D615" s="231">
        <f t="shared" si="9"/>
        <v>4144</v>
      </c>
      <c r="E615" s="231">
        <v>7</v>
      </c>
      <c r="F615" s="232"/>
    </row>
    <row r="616" spans="1:6">
      <c r="A616" s="233">
        <v>2080801</v>
      </c>
      <c r="B616" s="205" t="s">
        <v>529</v>
      </c>
      <c r="C616" s="237">
        <v>1000</v>
      </c>
      <c r="D616" s="206">
        <f t="shared" si="9"/>
        <v>1000</v>
      </c>
      <c r="E616" s="206">
        <v>0</v>
      </c>
      <c r="F616" s="234"/>
    </row>
    <row r="617" spans="1:6">
      <c r="A617" s="233">
        <v>2080802</v>
      </c>
      <c r="B617" s="205" t="s">
        <v>530</v>
      </c>
      <c r="C617" s="237">
        <v>43</v>
      </c>
      <c r="D617" s="206">
        <f t="shared" si="9"/>
        <v>36</v>
      </c>
      <c r="E617" s="206">
        <v>7</v>
      </c>
      <c r="F617" s="234"/>
    </row>
    <row r="618" spans="1:6">
      <c r="A618" s="233">
        <v>2080803</v>
      </c>
      <c r="B618" s="205" t="s">
        <v>531</v>
      </c>
      <c r="C618" s="237">
        <v>0</v>
      </c>
      <c r="D618" s="206">
        <f t="shared" si="9"/>
        <v>0</v>
      </c>
      <c r="E618" s="206">
        <v>0</v>
      </c>
      <c r="F618" s="234"/>
    </row>
    <row r="619" spans="1:6">
      <c r="A619" s="233">
        <v>2080804</v>
      </c>
      <c r="B619" s="205" t="s">
        <v>532</v>
      </c>
      <c r="C619" s="237">
        <v>0</v>
      </c>
      <c r="D619" s="206">
        <f t="shared" si="9"/>
        <v>0</v>
      </c>
      <c r="E619" s="206">
        <v>0</v>
      </c>
      <c r="F619" s="234"/>
    </row>
    <row r="620" spans="1:6">
      <c r="A620" s="233">
        <v>2080805</v>
      </c>
      <c r="B620" s="205" t="s">
        <v>533</v>
      </c>
      <c r="C620" s="237">
        <v>94</v>
      </c>
      <c r="D620" s="206">
        <f t="shared" si="9"/>
        <v>94</v>
      </c>
      <c r="E620" s="206">
        <v>0</v>
      </c>
      <c r="F620" s="234"/>
    </row>
    <row r="621" spans="1:6">
      <c r="A621" s="233">
        <v>2080806</v>
      </c>
      <c r="B621" s="205" t="s">
        <v>534</v>
      </c>
      <c r="C621" s="237">
        <v>0</v>
      </c>
      <c r="D621" s="206">
        <f t="shared" si="9"/>
        <v>0</v>
      </c>
      <c r="E621" s="206">
        <v>0</v>
      </c>
      <c r="F621" s="234"/>
    </row>
    <row r="622" spans="1:6">
      <c r="A622" s="233">
        <v>2080899</v>
      </c>
      <c r="B622" s="205" t="s">
        <v>535</v>
      </c>
      <c r="C622" s="237">
        <v>3014</v>
      </c>
      <c r="D622" s="206">
        <f t="shared" si="9"/>
        <v>3014</v>
      </c>
      <c r="E622" s="206">
        <v>0</v>
      </c>
      <c r="F622" s="234"/>
    </row>
    <row r="623" spans="1:6">
      <c r="A623" s="229">
        <v>20809</v>
      </c>
      <c r="B623" s="230" t="s">
        <v>536</v>
      </c>
      <c r="C623" s="242">
        <v>44</v>
      </c>
      <c r="D623" s="231">
        <f t="shared" si="9"/>
        <v>44</v>
      </c>
      <c r="E623" s="231">
        <v>0</v>
      </c>
      <c r="F623" s="232"/>
    </row>
    <row r="624" spans="1:6">
      <c r="A624" s="233">
        <v>2080901</v>
      </c>
      <c r="B624" s="205" t="s">
        <v>537</v>
      </c>
      <c r="C624" s="237">
        <v>44</v>
      </c>
      <c r="D624" s="206">
        <f t="shared" si="9"/>
        <v>44</v>
      </c>
      <c r="E624" s="206">
        <v>0</v>
      </c>
      <c r="F624" s="234"/>
    </row>
    <row r="625" spans="1:6">
      <c r="A625" s="233">
        <v>2080902</v>
      </c>
      <c r="B625" s="205" t="s">
        <v>538</v>
      </c>
      <c r="C625" s="237">
        <v>0</v>
      </c>
      <c r="D625" s="206">
        <f t="shared" si="9"/>
        <v>0</v>
      </c>
      <c r="E625" s="206">
        <v>0</v>
      </c>
      <c r="F625" s="234"/>
    </row>
    <row r="626" spans="1:6">
      <c r="A626" s="233">
        <v>2080903</v>
      </c>
      <c r="B626" s="205" t="s">
        <v>539</v>
      </c>
      <c r="C626" s="237">
        <v>0</v>
      </c>
      <c r="D626" s="206">
        <f t="shared" si="9"/>
        <v>0</v>
      </c>
      <c r="E626" s="206">
        <v>0</v>
      </c>
      <c r="F626" s="234"/>
    </row>
    <row r="627" spans="1:6">
      <c r="A627" s="233">
        <v>2080904</v>
      </c>
      <c r="B627" s="205" t="s">
        <v>540</v>
      </c>
      <c r="C627" s="237">
        <v>0</v>
      </c>
      <c r="D627" s="206">
        <f t="shared" si="9"/>
        <v>0</v>
      </c>
      <c r="E627" s="206">
        <v>0</v>
      </c>
      <c r="F627" s="234"/>
    </row>
    <row r="628" spans="1:6">
      <c r="A628" s="233">
        <v>2080905</v>
      </c>
      <c r="B628" s="205" t="s">
        <v>541</v>
      </c>
      <c r="C628" s="237">
        <v>0</v>
      </c>
      <c r="D628" s="206">
        <f t="shared" si="9"/>
        <v>0</v>
      </c>
      <c r="E628" s="206">
        <v>0</v>
      </c>
      <c r="F628" s="234"/>
    </row>
    <row r="629" spans="1:6">
      <c r="A629" s="233">
        <v>2080999</v>
      </c>
      <c r="B629" s="205" t="s">
        <v>542</v>
      </c>
      <c r="C629" s="237">
        <v>0</v>
      </c>
      <c r="D629" s="206">
        <f t="shared" si="9"/>
        <v>0</v>
      </c>
      <c r="E629" s="206">
        <v>0</v>
      </c>
      <c r="F629" s="234"/>
    </row>
    <row r="630" spans="1:6">
      <c r="A630" s="229">
        <v>20810</v>
      </c>
      <c r="B630" s="230" t="s">
        <v>543</v>
      </c>
      <c r="C630" s="242">
        <v>304</v>
      </c>
      <c r="D630" s="231">
        <f t="shared" si="9"/>
        <v>304</v>
      </c>
      <c r="E630" s="231">
        <v>0</v>
      </c>
      <c r="F630" s="232"/>
    </row>
    <row r="631" spans="1:6">
      <c r="A631" s="233">
        <v>2081001</v>
      </c>
      <c r="B631" s="205" t="s">
        <v>544</v>
      </c>
      <c r="C631" s="237">
        <v>142</v>
      </c>
      <c r="D631" s="206">
        <f t="shared" si="9"/>
        <v>142</v>
      </c>
      <c r="E631" s="206">
        <v>0</v>
      </c>
      <c r="F631" s="234"/>
    </row>
    <row r="632" spans="1:6">
      <c r="A632" s="233">
        <v>2081002</v>
      </c>
      <c r="B632" s="205" t="s">
        <v>545</v>
      </c>
      <c r="C632" s="237">
        <v>162</v>
      </c>
      <c r="D632" s="206">
        <f t="shared" si="9"/>
        <v>162</v>
      </c>
      <c r="E632" s="206">
        <v>0</v>
      </c>
      <c r="F632" s="234"/>
    </row>
    <row r="633" spans="1:6">
      <c r="A633" s="233">
        <v>2081003</v>
      </c>
      <c r="B633" s="205" t="s">
        <v>546</v>
      </c>
      <c r="C633" s="237">
        <v>0</v>
      </c>
      <c r="D633" s="206">
        <f t="shared" si="9"/>
        <v>0</v>
      </c>
      <c r="E633" s="206">
        <v>0</v>
      </c>
      <c r="F633" s="234"/>
    </row>
    <row r="634" spans="1:6">
      <c r="A634" s="233">
        <v>2081004</v>
      </c>
      <c r="B634" s="205" t="s">
        <v>547</v>
      </c>
      <c r="C634" s="237">
        <v>0</v>
      </c>
      <c r="D634" s="206">
        <f t="shared" si="9"/>
        <v>0</v>
      </c>
      <c r="E634" s="206">
        <v>0</v>
      </c>
      <c r="F634" s="234"/>
    </row>
    <row r="635" spans="1:6">
      <c r="A635" s="233">
        <v>2081005</v>
      </c>
      <c r="B635" s="205" t="s">
        <v>548</v>
      </c>
      <c r="C635" s="237">
        <v>0</v>
      </c>
      <c r="D635" s="206">
        <f t="shared" si="9"/>
        <v>0</v>
      </c>
      <c r="E635" s="206">
        <v>0</v>
      </c>
      <c r="F635" s="234"/>
    </row>
    <row r="636" spans="1:6">
      <c r="A636" s="233">
        <v>2081006</v>
      </c>
      <c r="B636" s="205" t="s">
        <v>549</v>
      </c>
      <c r="C636" s="237">
        <v>0</v>
      </c>
      <c r="D636" s="206">
        <f t="shared" si="9"/>
        <v>0</v>
      </c>
      <c r="E636" s="206">
        <v>0</v>
      </c>
      <c r="F636" s="234"/>
    </row>
    <row r="637" spans="1:6">
      <c r="A637" s="233">
        <v>2081099</v>
      </c>
      <c r="B637" s="205" t="s">
        <v>550</v>
      </c>
      <c r="C637" s="237">
        <v>0</v>
      </c>
      <c r="D637" s="206">
        <f t="shared" si="9"/>
        <v>0</v>
      </c>
      <c r="E637" s="206">
        <v>0</v>
      </c>
      <c r="F637" s="234"/>
    </row>
    <row r="638" spans="1:6">
      <c r="A638" s="229">
        <v>20811</v>
      </c>
      <c r="B638" s="230" t="s">
        <v>551</v>
      </c>
      <c r="C638" s="242">
        <v>660</v>
      </c>
      <c r="D638" s="231">
        <f t="shared" si="9"/>
        <v>660</v>
      </c>
      <c r="E638" s="231">
        <v>0</v>
      </c>
      <c r="F638" s="232"/>
    </row>
    <row r="639" spans="1:6">
      <c r="A639" s="233">
        <v>2081101</v>
      </c>
      <c r="B639" s="205" t="s">
        <v>128</v>
      </c>
      <c r="C639" s="237">
        <v>174</v>
      </c>
      <c r="D639" s="206">
        <f t="shared" si="9"/>
        <v>174</v>
      </c>
      <c r="E639" s="206">
        <v>0</v>
      </c>
      <c r="F639" s="234"/>
    </row>
    <row r="640" spans="1:6">
      <c r="A640" s="233">
        <v>2081102</v>
      </c>
      <c r="B640" s="205" t="s">
        <v>129</v>
      </c>
      <c r="C640" s="237">
        <v>5</v>
      </c>
      <c r="D640" s="206">
        <f t="shared" si="9"/>
        <v>5</v>
      </c>
      <c r="E640" s="206">
        <v>0</v>
      </c>
      <c r="F640" s="234"/>
    </row>
    <row r="641" spans="1:6">
      <c r="A641" s="233">
        <v>2081103</v>
      </c>
      <c r="B641" s="205" t="s">
        <v>130</v>
      </c>
      <c r="C641" s="237">
        <v>0</v>
      </c>
      <c r="D641" s="206">
        <f t="shared" si="9"/>
        <v>0</v>
      </c>
      <c r="E641" s="206">
        <v>0</v>
      </c>
      <c r="F641" s="234"/>
    </row>
    <row r="642" spans="1:6">
      <c r="A642" s="233">
        <v>2081104</v>
      </c>
      <c r="B642" s="205" t="s">
        <v>552</v>
      </c>
      <c r="C642" s="237">
        <v>0</v>
      </c>
      <c r="D642" s="206">
        <f t="shared" si="9"/>
        <v>0</v>
      </c>
      <c r="E642" s="206">
        <v>0</v>
      </c>
      <c r="F642" s="234"/>
    </row>
    <row r="643" spans="1:6">
      <c r="A643" s="233">
        <v>2081105</v>
      </c>
      <c r="B643" s="205" t="s">
        <v>553</v>
      </c>
      <c r="C643" s="237">
        <v>0</v>
      </c>
      <c r="D643" s="206">
        <f t="shared" si="9"/>
        <v>0</v>
      </c>
      <c r="E643" s="206">
        <v>0</v>
      </c>
      <c r="F643" s="234"/>
    </row>
    <row r="644" spans="1:6">
      <c r="A644" s="233">
        <v>2081106</v>
      </c>
      <c r="B644" s="205" t="s">
        <v>554</v>
      </c>
      <c r="C644" s="237">
        <v>0</v>
      </c>
      <c r="D644" s="206">
        <f t="shared" si="9"/>
        <v>0</v>
      </c>
      <c r="E644" s="206">
        <v>0</v>
      </c>
      <c r="F644" s="234"/>
    </row>
    <row r="645" spans="1:6">
      <c r="A645" s="233">
        <v>2081107</v>
      </c>
      <c r="B645" s="205" t="s">
        <v>555</v>
      </c>
      <c r="C645" s="237">
        <v>0</v>
      </c>
      <c r="D645" s="206">
        <f t="shared" si="9"/>
        <v>0</v>
      </c>
      <c r="E645" s="206">
        <v>0</v>
      </c>
      <c r="F645" s="234"/>
    </row>
    <row r="646" spans="1:6">
      <c r="A646" s="233">
        <v>2081199</v>
      </c>
      <c r="B646" s="205" t="s">
        <v>556</v>
      </c>
      <c r="C646" s="237">
        <v>481</v>
      </c>
      <c r="D646" s="206">
        <f t="shared" ref="D646:D709" si="10">C646-E646</f>
        <v>481</v>
      </c>
      <c r="E646" s="206">
        <v>0</v>
      </c>
      <c r="F646" s="234"/>
    </row>
    <row r="647" spans="1:6">
      <c r="A647" s="229">
        <v>20816</v>
      </c>
      <c r="B647" s="230" t="s">
        <v>557</v>
      </c>
      <c r="C647" s="242">
        <v>0</v>
      </c>
      <c r="D647" s="231">
        <f t="shared" si="10"/>
        <v>0</v>
      </c>
      <c r="E647" s="231">
        <v>0</v>
      </c>
      <c r="F647" s="232"/>
    </row>
    <row r="648" spans="1:6">
      <c r="A648" s="233">
        <v>2081601</v>
      </c>
      <c r="B648" s="205" t="s">
        <v>128</v>
      </c>
      <c r="C648" s="237">
        <v>0</v>
      </c>
      <c r="D648" s="206">
        <f t="shared" si="10"/>
        <v>0</v>
      </c>
      <c r="E648" s="206">
        <v>0</v>
      </c>
      <c r="F648" s="234"/>
    </row>
    <row r="649" spans="1:6">
      <c r="A649" s="233">
        <v>2081602</v>
      </c>
      <c r="B649" s="205" t="s">
        <v>129</v>
      </c>
      <c r="C649" s="237">
        <v>0</v>
      </c>
      <c r="D649" s="206">
        <f t="shared" si="10"/>
        <v>0</v>
      </c>
      <c r="E649" s="206">
        <v>0</v>
      </c>
      <c r="F649" s="234"/>
    </row>
    <row r="650" spans="1:6">
      <c r="A650" s="233">
        <v>2081603</v>
      </c>
      <c r="B650" s="205" t="s">
        <v>130</v>
      </c>
      <c r="C650" s="237">
        <v>0</v>
      </c>
      <c r="D650" s="206">
        <f t="shared" si="10"/>
        <v>0</v>
      </c>
      <c r="E650" s="206">
        <v>0</v>
      </c>
      <c r="F650" s="234"/>
    </row>
    <row r="651" spans="1:6">
      <c r="A651" s="233">
        <v>2081699</v>
      </c>
      <c r="B651" s="205" t="s">
        <v>558</v>
      </c>
      <c r="C651" s="237">
        <v>0</v>
      </c>
      <c r="D651" s="206">
        <f t="shared" si="10"/>
        <v>0</v>
      </c>
      <c r="E651" s="206">
        <v>0</v>
      </c>
      <c r="F651" s="234"/>
    </row>
    <row r="652" spans="1:6">
      <c r="A652" s="229">
        <v>20819</v>
      </c>
      <c r="B652" s="230" t="s">
        <v>559</v>
      </c>
      <c r="C652" s="242">
        <v>7802</v>
      </c>
      <c r="D652" s="231">
        <f t="shared" si="10"/>
        <v>7802</v>
      </c>
      <c r="E652" s="231">
        <v>0</v>
      </c>
      <c r="F652" s="232"/>
    </row>
    <row r="653" spans="1:6">
      <c r="A653" s="233">
        <v>2081901</v>
      </c>
      <c r="B653" s="205" t="s">
        <v>560</v>
      </c>
      <c r="C653" s="237">
        <v>2556</v>
      </c>
      <c r="D653" s="206">
        <f t="shared" si="10"/>
        <v>2556</v>
      </c>
      <c r="E653" s="206">
        <v>0</v>
      </c>
      <c r="F653" s="234"/>
    </row>
    <row r="654" spans="1:6">
      <c r="A654" s="233">
        <v>2081902</v>
      </c>
      <c r="B654" s="205" t="s">
        <v>561</v>
      </c>
      <c r="C654" s="237">
        <v>5246</v>
      </c>
      <c r="D654" s="206">
        <f t="shared" si="10"/>
        <v>5246</v>
      </c>
      <c r="E654" s="206">
        <v>0</v>
      </c>
      <c r="F654" s="234"/>
    </row>
    <row r="655" spans="1:6">
      <c r="A655" s="229">
        <v>20820</v>
      </c>
      <c r="B655" s="230" t="s">
        <v>562</v>
      </c>
      <c r="C655" s="242">
        <v>166</v>
      </c>
      <c r="D655" s="231">
        <f t="shared" si="10"/>
        <v>166</v>
      </c>
      <c r="E655" s="231">
        <v>0</v>
      </c>
      <c r="F655" s="232"/>
    </row>
    <row r="656" spans="1:6">
      <c r="A656" s="233">
        <v>2082001</v>
      </c>
      <c r="B656" s="205" t="s">
        <v>563</v>
      </c>
      <c r="C656" s="237">
        <v>166</v>
      </c>
      <c r="D656" s="206">
        <f t="shared" si="10"/>
        <v>166</v>
      </c>
      <c r="E656" s="206">
        <v>0</v>
      </c>
      <c r="F656" s="234"/>
    </row>
    <row r="657" spans="1:6">
      <c r="A657" s="233">
        <v>2082002</v>
      </c>
      <c r="B657" s="205" t="s">
        <v>564</v>
      </c>
      <c r="C657" s="237">
        <v>0</v>
      </c>
      <c r="D657" s="206">
        <f t="shared" si="10"/>
        <v>0</v>
      </c>
      <c r="E657" s="206">
        <v>0</v>
      </c>
      <c r="F657" s="234"/>
    </row>
    <row r="658" spans="1:6">
      <c r="A658" s="229">
        <v>20821</v>
      </c>
      <c r="B658" s="230" t="s">
        <v>565</v>
      </c>
      <c r="C658" s="242">
        <v>1363</v>
      </c>
      <c r="D658" s="231">
        <f t="shared" si="10"/>
        <v>1363</v>
      </c>
      <c r="E658" s="231">
        <v>0</v>
      </c>
      <c r="F658" s="232"/>
    </row>
    <row r="659" spans="1:6">
      <c r="A659" s="233">
        <v>2082101</v>
      </c>
      <c r="B659" s="205" t="s">
        <v>566</v>
      </c>
      <c r="C659" s="237">
        <v>160</v>
      </c>
      <c r="D659" s="206">
        <f t="shared" si="10"/>
        <v>160</v>
      </c>
      <c r="E659" s="206">
        <v>0</v>
      </c>
      <c r="F659" s="234"/>
    </row>
    <row r="660" spans="1:6">
      <c r="A660" s="233">
        <v>2082102</v>
      </c>
      <c r="B660" s="205" t="s">
        <v>567</v>
      </c>
      <c r="C660" s="237">
        <v>1203</v>
      </c>
      <c r="D660" s="206">
        <f t="shared" si="10"/>
        <v>1203</v>
      </c>
      <c r="E660" s="206">
        <v>0</v>
      </c>
      <c r="F660" s="234"/>
    </row>
    <row r="661" spans="1:6">
      <c r="A661" s="229">
        <v>20824</v>
      </c>
      <c r="B661" s="230" t="s">
        <v>568</v>
      </c>
      <c r="C661" s="242">
        <v>0</v>
      </c>
      <c r="D661" s="231">
        <f t="shared" si="10"/>
        <v>0</v>
      </c>
      <c r="E661" s="231">
        <v>0</v>
      </c>
      <c r="F661" s="232"/>
    </row>
    <row r="662" spans="1:6">
      <c r="A662" s="233">
        <v>2082401</v>
      </c>
      <c r="B662" s="205" t="s">
        <v>569</v>
      </c>
      <c r="C662" s="237">
        <v>0</v>
      </c>
      <c r="D662" s="206">
        <f t="shared" si="10"/>
        <v>0</v>
      </c>
      <c r="E662" s="206">
        <v>0</v>
      </c>
      <c r="F662" s="234"/>
    </row>
    <row r="663" spans="1:6">
      <c r="A663" s="233">
        <v>2082402</v>
      </c>
      <c r="B663" s="205" t="s">
        <v>570</v>
      </c>
      <c r="C663" s="237">
        <v>0</v>
      </c>
      <c r="D663" s="206">
        <f t="shared" si="10"/>
        <v>0</v>
      </c>
      <c r="E663" s="206">
        <v>0</v>
      </c>
      <c r="F663" s="234"/>
    </row>
    <row r="664" spans="1:6">
      <c r="A664" s="229">
        <v>20825</v>
      </c>
      <c r="B664" s="230" t="s">
        <v>571</v>
      </c>
      <c r="C664" s="242">
        <v>0</v>
      </c>
      <c r="D664" s="231">
        <f t="shared" si="10"/>
        <v>0</v>
      </c>
      <c r="E664" s="231">
        <v>0</v>
      </c>
      <c r="F664" s="232"/>
    </row>
    <row r="665" spans="1:6">
      <c r="A665" s="233">
        <v>2082501</v>
      </c>
      <c r="B665" s="205" t="s">
        <v>572</v>
      </c>
      <c r="C665" s="237">
        <v>0</v>
      </c>
      <c r="D665" s="206">
        <f t="shared" si="10"/>
        <v>0</v>
      </c>
      <c r="E665" s="206">
        <v>0</v>
      </c>
      <c r="F665" s="234"/>
    </row>
    <row r="666" spans="1:6">
      <c r="A666" s="233">
        <v>2082502</v>
      </c>
      <c r="B666" s="205" t="s">
        <v>573</v>
      </c>
      <c r="C666" s="237">
        <v>0</v>
      </c>
      <c r="D666" s="206">
        <f t="shared" si="10"/>
        <v>0</v>
      </c>
      <c r="E666" s="206">
        <v>0</v>
      </c>
      <c r="F666" s="234"/>
    </row>
    <row r="667" spans="1:6">
      <c r="A667" s="229">
        <v>20826</v>
      </c>
      <c r="B667" s="230" t="s">
        <v>574</v>
      </c>
      <c r="C667" s="242">
        <v>7237</v>
      </c>
      <c r="D667" s="231">
        <f t="shared" si="10"/>
        <v>7237</v>
      </c>
      <c r="E667" s="231">
        <v>0</v>
      </c>
      <c r="F667" s="232"/>
    </row>
    <row r="668" spans="1:6">
      <c r="A668" s="233">
        <v>2082601</v>
      </c>
      <c r="B668" s="205" t="s">
        <v>575</v>
      </c>
      <c r="C668" s="237">
        <v>0</v>
      </c>
      <c r="D668" s="206">
        <f t="shared" si="10"/>
        <v>0</v>
      </c>
      <c r="E668" s="206">
        <v>0</v>
      </c>
      <c r="F668" s="234"/>
    </row>
    <row r="669" spans="1:6">
      <c r="A669" s="233">
        <v>2082602</v>
      </c>
      <c r="B669" s="205" t="s">
        <v>576</v>
      </c>
      <c r="C669" s="237">
        <v>7237</v>
      </c>
      <c r="D669" s="206">
        <f t="shared" si="10"/>
        <v>7237</v>
      </c>
      <c r="E669" s="206">
        <v>0</v>
      </c>
      <c r="F669" s="234"/>
    </row>
    <row r="670" spans="1:6">
      <c r="A670" s="233">
        <v>2082699</v>
      </c>
      <c r="B670" s="205" t="s">
        <v>577</v>
      </c>
      <c r="C670" s="237">
        <v>0</v>
      </c>
      <c r="D670" s="206">
        <f t="shared" si="10"/>
        <v>0</v>
      </c>
      <c r="E670" s="206">
        <v>0</v>
      </c>
      <c r="F670" s="234"/>
    </row>
    <row r="671" spans="1:6">
      <c r="A671" s="229">
        <v>20827</v>
      </c>
      <c r="B671" s="230" t="s">
        <v>578</v>
      </c>
      <c r="C671" s="242">
        <v>322</v>
      </c>
      <c r="D671" s="231">
        <f t="shared" si="10"/>
        <v>322</v>
      </c>
      <c r="E671" s="231">
        <v>0</v>
      </c>
      <c r="F671" s="232"/>
    </row>
    <row r="672" spans="1:6">
      <c r="A672" s="233">
        <v>2082701</v>
      </c>
      <c r="B672" s="205" t="s">
        <v>579</v>
      </c>
      <c r="C672" s="237">
        <v>0</v>
      </c>
      <c r="D672" s="206">
        <f t="shared" si="10"/>
        <v>0</v>
      </c>
      <c r="E672" s="206">
        <v>0</v>
      </c>
      <c r="F672" s="234"/>
    </row>
    <row r="673" spans="1:6">
      <c r="A673" s="233">
        <v>2082702</v>
      </c>
      <c r="B673" s="205" t="s">
        <v>580</v>
      </c>
      <c r="C673" s="237">
        <v>7</v>
      </c>
      <c r="D673" s="206">
        <f t="shared" si="10"/>
        <v>7</v>
      </c>
      <c r="E673" s="206">
        <v>0</v>
      </c>
      <c r="F673" s="234"/>
    </row>
    <row r="674" spans="1:6">
      <c r="A674" s="233">
        <v>2082703</v>
      </c>
      <c r="B674" s="205" t="s">
        <v>581</v>
      </c>
      <c r="C674" s="237">
        <v>0</v>
      </c>
      <c r="D674" s="206">
        <f t="shared" si="10"/>
        <v>0</v>
      </c>
      <c r="E674" s="206">
        <v>0</v>
      </c>
      <c r="F674" s="234"/>
    </row>
    <row r="675" spans="1:6">
      <c r="A675" s="233">
        <v>2082799</v>
      </c>
      <c r="B675" s="205" t="s">
        <v>582</v>
      </c>
      <c r="C675" s="237">
        <v>315</v>
      </c>
      <c r="D675" s="206">
        <f t="shared" si="10"/>
        <v>315</v>
      </c>
      <c r="E675" s="206">
        <v>0</v>
      </c>
      <c r="F675" s="234"/>
    </row>
    <row r="676" spans="1:6">
      <c r="A676" s="229">
        <v>20828</v>
      </c>
      <c r="B676" s="230" t="s">
        <v>583</v>
      </c>
      <c r="C676" s="242">
        <v>351</v>
      </c>
      <c r="D676" s="231">
        <f t="shared" si="10"/>
        <v>116</v>
      </c>
      <c r="E676" s="231">
        <v>235</v>
      </c>
      <c r="F676" s="232"/>
    </row>
    <row r="677" spans="1:6">
      <c r="A677" s="233">
        <v>2082801</v>
      </c>
      <c r="B677" s="205" t="s">
        <v>128</v>
      </c>
      <c r="C677" s="237">
        <v>351</v>
      </c>
      <c r="D677" s="206">
        <f t="shared" si="10"/>
        <v>116</v>
      </c>
      <c r="E677" s="206">
        <v>235</v>
      </c>
      <c r="F677" s="234"/>
    </row>
    <row r="678" spans="1:6">
      <c r="A678" s="233">
        <v>2082802</v>
      </c>
      <c r="B678" s="205" t="s">
        <v>129</v>
      </c>
      <c r="C678" s="237">
        <v>0</v>
      </c>
      <c r="D678" s="206">
        <f t="shared" si="10"/>
        <v>0</v>
      </c>
      <c r="E678" s="206">
        <v>0</v>
      </c>
      <c r="F678" s="234"/>
    </row>
    <row r="679" spans="1:6">
      <c r="A679" s="233">
        <v>2082803</v>
      </c>
      <c r="B679" s="205" t="s">
        <v>130</v>
      </c>
      <c r="C679" s="237">
        <v>0</v>
      </c>
      <c r="D679" s="206">
        <f t="shared" si="10"/>
        <v>0</v>
      </c>
      <c r="E679" s="206">
        <v>0</v>
      </c>
      <c r="F679" s="234"/>
    </row>
    <row r="680" spans="1:6">
      <c r="A680" s="233">
        <v>2082804</v>
      </c>
      <c r="B680" s="205" t="s">
        <v>584</v>
      </c>
      <c r="C680" s="237">
        <v>0</v>
      </c>
      <c r="D680" s="206">
        <f t="shared" si="10"/>
        <v>0</v>
      </c>
      <c r="E680" s="206">
        <v>0</v>
      </c>
      <c r="F680" s="234"/>
    </row>
    <row r="681" spans="1:6">
      <c r="A681" s="233">
        <v>2082805</v>
      </c>
      <c r="B681" s="205" t="s">
        <v>585</v>
      </c>
      <c r="C681" s="237">
        <v>0</v>
      </c>
      <c r="D681" s="206">
        <f t="shared" si="10"/>
        <v>0</v>
      </c>
      <c r="E681" s="206">
        <v>0</v>
      </c>
      <c r="F681" s="234"/>
    </row>
    <row r="682" spans="1:6">
      <c r="A682" s="233">
        <v>2082850</v>
      </c>
      <c r="B682" s="205" t="s">
        <v>137</v>
      </c>
      <c r="C682" s="237">
        <v>0</v>
      </c>
      <c r="D682" s="206">
        <f t="shared" si="10"/>
        <v>0</v>
      </c>
      <c r="E682" s="206">
        <v>0</v>
      </c>
      <c r="F682" s="234"/>
    </row>
    <row r="683" spans="1:6">
      <c r="A683" s="233">
        <v>2082899</v>
      </c>
      <c r="B683" s="205" t="s">
        <v>586</v>
      </c>
      <c r="C683" s="237">
        <v>0</v>
      </c>
      <c r="D683" s="206">
        <f t="shared" si="10"/>
        <v>0</v>
      </c>
      <c r="E683" s="206">
        <v>0</v>
      </c>
      <c r="F683" s="234"/>
    </row>
    <row r="684" spans="1:6">
      <c r="A684" s="229">
        <v>20830</v>
      </c>
      <c r="B684" s="230" t="s">
        <v>587</v>
      </c>
      <c r="C684" s="242">
        <v>0</v>
      </c>
      <c r="D684" s="231">
        <f t="shared" si="10"/>
        <v>0</v>
      </c>
      <c r="E684" s="231">
        <v>0</v>
      </c>
      <c r="F684" s="232"/>
    </row>
    <row r="685" spans="1:6">
      <c r="A685" s="233">
        <v>2083001</v>
      </c>
      <c r="B685" s="205" t="s">
        <v>588</v>
      </c>
      <c r="C685" s="237">
        <v>0</v>
      </c>
      <c r="D685" s="206">
        <f t="shared" si="10"/>
        <v>0</v>
      </c>
      <c r="E685" s="206">
        <v>0</v>
      </c>
      <c r="F685" s="234"/>
    </row>
    <row r="686" spans="1:6">
      <c r="A686" s="233">
        <v>2083099</v>
      </c>
      <c r="B686" s="205" t="s">
        <v>589</v>
      </c>
      <c r="C686" s="237">
        <v>0</v>
      </c>
      <c r="D686" s="206">
        <f t="shared" si="10"/>
        <v>0</v>
      </c>
      <c r="E686" s="206">
        <v>0</v>
      </c>
      <c r="F686" s="234"/>
    </row>
    <row r="687" spans="1:6">
      <c r="A687" s="229">
        <v>20899</v>
      </c>
      <c r="B687" s="230" t="s">
        <v>590</v>
      </c>
      <c r="C687" s="242">
        <v>625</v>
      </c>
      <c r="D687" s="231">
        <f t="shared" si="10"/>
        <v>589</v>
      </c>
      <c r="E687" s="231">
        <v>36</v>
      </c>
      <c r="F687" s="232"/>
    </row>
    <row r="688" spans="1:5">
      <c r="A688" s="236">
        <v>2089999</v>
      </c>
      <c r="B688" s="205" t="s">
        <v>590</v>
      </c>
      <c r="C688" s="237">
        <v>625</v>
      </c>
      <c r="D688" s="206">
        <f t="shared" si="10"/>
        <v>589</v>
      </c>
      <c r="E688" s="206">
        <v>36</v>
      </c>
    </row>
    <row r="689" spans="1:6">
      <c r="A689" s="235">
        <v>210</v>
      </c>
      <c r="B689" s="226" t="s">
        <v>97</v>
      </c>
      <c r="C689" s="241">
        <v>44364</v>
      </c>
      <c r="D689" s="227">
        <f t="shared" si="10"/>
        <v>43972</v>
      </c>
      <c r="E689" s="227">
        <v>392</v>
      </c>
      <c r="F689" s="228"/>
    </row>
    <row r="690" spans="1:6">
      <c r="A690" s="229">
        <v>21001</v>
      </c>
      <c r="B690" s="230" t="s">
        <v>591</v>
      </c>
      <c r="C690" s="242">
        <v>833</v>
      </c>
      <c r="D690" s="231">
        <f t="shared" si="10"/>
        <v>833</v>
      </c>
      <c r="E690" s="231">
        <v>0</v>
      </c>
      <c r="F690" s="232"/>
    </row>
    <row r="691" spans="1:6">
      <c r="A691" s="233">
        <v>2100101</v>
      </c>
      <c r="B691" s="205" t="s">
        <v>128</v>
      </c>
      <c r="C691" s="237">
        <v>703</v>
      </c>
      <c r="D691" s="206">
        <f t="shared" si="10"/>
        <v>703</v>
      </c>
      <c r="E691" s="206">
        <v>0</v>
      </c>
      <c r="F691" s="234"/>
    </row>
    <row r="692" spans="1:6">
      <c r="A692" s="233">
        <v>2100102</v>
      </c>
      <c r="B692" s="205" t="s">
        <v>129</v>
      </c>
      <c r="C692" s="237">
        <v>0</v>
      </c>
      <c r="D692" s="206">
        <f t="shared" si="10"/>
        <v>0</v>
      </c>
      <c r="E692" s="206">
        <v>0</v>
      </c>
      <c r="F692" s="234"/>
    </row>
    <row r="693" spans="1:6">
      <c r="A693" s="233">
        <v>2100103</v>
      </c>
      <c r="B693" s="205" t="s">
        <v>130</v>
      </c>
      <c r="C693" s="237">
        <v>0</v>
      </c>
      <c r="D693" s="206">
        <f t="shared" si="10"/>
        <v>0</v>
      </c>
      <c r="E693" s="206">
        <v>0</v>
      </c>
      <c r="F693" s="234"/>
    </row>
    <row r="694" spans="1:6">
      <c r="A694" s="233">
        <v>2100199</v>
      </c>
      <c r="B694" s="205" t="s">
        <v>592</v>
      </c>
      <c r="C694" s="237">
        <v>130</v>
      </c>
      <c r="D694" s="206">
        <f t="shared" si="10"/>
        <v>130</v>
      </c>
      <c r="E694" s="206">
        <v>0</v>
      </c>
      <c r="F694" s="234"/>
    </row>
    <row r="695" spans="1:6">
      <c r="A695" s="229">
        <v>21002</v>
      </c>
      <c r="B695" s="230" t="s">
        <v>593</v>
      </c>
      <c r="C695" s="242">
        <v>9912</v>
      </c>
      <c r="D695" s="231">
        <f t="shared" si="10"/>
        <v>9912</v>
      </c>
      <c r="E695" s="231">
        <v>0</v>
      </c>
      <c r="F695" s="232"/>
    </row>
    <row r="696" spans="1:6">
      <c r="A696" s="233">
        <v>2100201</v>
      </c>
      <c r="B696" s="205" t="s">
        <v>594</v>
      </c>
      <c r="C696" s="237">
        <v>5662</v>
      </c>
      <c r="D696" s="206">
        <f t="shared" si="10"/>
        <v>5662</v>
      </c>
      <c r="E696" s="206">
        <v>0</v>
      </c>
      <c r="F696" s="234"/>
    </row>
    <row r="697" spans="1:6">
      <c r="A697" s="233">
        <v>2100202</v>
      </c>
      <c r="B697" s="205" t="s">
        <v>595</v>
      </c>
      <c r="C697" s="237">
        <v>3594</v>
      </c>
      <c r="D697" s="206">
        <f t="shared" si="10"/>
        <v>3594</v>
      </c>
      <c r="E697" s="206">
        <v>0</v>
      </c>
      <c r="F697" s="234"/>
    </row>
    <row r="698" spans="1:6">
      <c r="A698" s="233">
        <v>2100203</v>
      </c>
      <c r="B698" s="205" t="s">
        <v>596</v>
      </c>
      <c r="C698" s="237">
        <v>0</v>
      </c>
      <c r="D698" s="206">
        <f t="shared" si="10"/>
        <v>0</v>
      </c>
      <c r="E698" s="206">
        <v>0</v>
      </c>
      <c r="F698" s="234"/>
    </row>
    <row r="699" spans="1:6">
      <c r="A699" s="233">
        <v>2100204</v>
      </c>
      <c r="B699" s="205" t="s">
        <v>597</v>
      </c>
      <c r="C699" s="237">
        <v>0</v>
      </c>
      <c r="D699" s="206">
        <f t="shared" si="10"/>
        <v>0</v>
      </c>
      <c r="E699" s="206">
        <v>0</v>
      </c>
      <c r="F699" s="234"/>
    </row>
    <row r="700" spans="1:6">
      <c r="A700" s="233">
        <v>2100205</v>
      </c>
      <c r="B700" s="205" t="s">
        <v>598</v>
      </c>
      <c r="C700" s="237">
        <v>0</v>
      </c>
      <c r="D700" s="206">
        <f t="shared" si="10"/>
        <v>0</v>
      </c>
      <c r="E700" s="206">
        <v>0</v>
      </c>
      <c r="F700" s="234"/>
    </row>
    <row r="701" spans="1:6">
      <c r="A701" s="233">
        <v>2100206</v>
      </c>
      <c r="B701" s="205" t="s">
        <v>599</v>
      </c>
      <c r="C701" s="237">
        <v>0</v>
      </c>
      <c r="D701" s="206">
        <f t="shared" si="10"/>
        <v>0</v>
      </c>
      <c r="E701" s="206">
        <v>0</v>
      </c>
      <c r="F701" s="234"/>
    </row>
    <row r="702" spans="1:6">
      <c r="A702" s="233">
        <v>2100207</v>
      </c>
      <c r="B702" s="205" t="s">
        <v>600</v>
      </c>
      <c r="C702" s="237">
        <v>0</v>
      </c>
      <c r="D702" s="206">
        <f t="shared" si="10"/>
        <v>0</v>
      </c>
      <c r="E702" s="206">
        <v>0</v>
      </c>
      <c r="F702" s="234"/>
    </row>
    <row r="703" spans="1:6">
      <c r="A703" s="233">
        <v>2100208</v>
      </c>
      <c r="B703" s="205" t="s">
        <v>601</v>
      </c>
      <c r="C703" s="237">
        <v>0</v>
      </c>
      <c r="D703" s="206">
        <f t="shared" si="10"/>
        <v>0</v>
      </c>
      <c r="E703" s="206">
        <v>0</v>
      </c>
      <c r="F703" s="234"/>
    </row>
    <row r="704" spans="1:6">
      <c r="A704" s="233">
        <v>2100209</v>
      </c>
      <c r="B704" s="205" t="s">
        <v>602</v>
      </c>
      <c r="C704" s="237">
        <v>0</v>
      </c>
      <c r="D704" s="206">
        <f t="shared" si="10"/>
        <v>0</v>
      </c>
      <c r="E704" s="206">
        <v>0</v>
      </c>
      <c r="F704" s="234"/>
    </row>
    <row r="705" spans="1:6">
      <c r="A705" s="233">
        <v>2100210</v>
      </c>
      <c r="B705" s="205" t="s">
        <v>603</v>
      </c>
      <c r="C705" s="237">
        <v>0</v>
      </c>
      <c r="D705" s="206">
        <f t="shared" si="10"/>
        <v>0</v>
      </c>
      <c r="E705" s="206">
        <v>0</v>
      </c>
      <c r="F705" s="234"/>
    </row>
    <row r="706" spans="1:6">
      <c r="A706" s="233">
        <v>2100211</v>
      </c>
      <c r="B706" s="205" t="s">
        <v>604</v>
      </c>
      <c r="C706" s="237">
        <v>0</v>
      </c>
      <c r="D706" s="206">
        <f t="shared" si="10"/>
        <v>0</v>
      </c>
      <c r="E706" s="206">
        <v>0</v>
      </c>
      <c r="F706" s="234"/>
    </row>
    <row r="707" spans="1:6">
      <c r="A707" s="233">
        <v>2100212</v>
      </c>
      <c r="B707" s="205" t="s">
        <v>605</v>
      </c>
      <c r="C707" s="237">
        <v>0</v>
      </c>
      <c r="D707" s="206">
        <f t="shared" si="10"/>
        <v>0</v>
      </c>
      <c r="E707" s="206">
        <v>0</v>
      </c>
      <c r="F707" s="234"/>
    </row>
    <row r="708" spans="1:6">
      <c r="A708" s="233">
        <v>2100299</v>
      </c>
      <c r="B708" s="205" t="s">
        <v>606</v>
      </c>
      <c r="C708" s="237">
        <v>656</v>
      </c>
      <c r="D708" s="206">
        <f t="shared" si="10"/>
        <v>656</v>
      </c>
      <c r="E708" s="206">
        <v>0</v>
      </c>
      <c r="F708" s="234"/>
    </row>
    <row r="709" spans="1:6">
      <c r="A709" s="229">
        <v>21003</v>
      </c>
      <c r="B709" s="230" t="s">
        <v>607</v>
      </c>
      <c r="C709" s="242">
        <v>2572</v>
      </c>
      <c r="D709" s="231">
        <f t="shared" si="10"/>
        <v>2572</v>
      </c>
      <c r="E709" s="231">
        <v>0</v>
      </c>
      <c r="F709" s="232"/>
    </row>
    <row r="710" spans="1:6">
      <c r="A710" s="233">
        <v>2100301</v>
      </c>
      <c r="B710" s="205" t="s">
        <v>608</v>
      </c>
      <c r="C710" s="237">
        <v>0</v>
      </c>
      <c r="D710" s="206">
        <f t="shared" ref="D710:D773" si="11">C710-E710</f>
        <v>0</v>
      </c>
      <c r="E710" s="206">
        <v>0</v>
      </c>
      <c r="F710" s="234"/>
    </row>
    <row r="711" spans="1:6">
      <c r="A711" s="233">
        <v>2100302</v>
      </c>
      <c r="B711" s="205" t="s">
        <v>609</v>
      </c>
      <c r="C711" s="237">
        <v>2450</v>
      </c>
      <c r="D711" s="206">
        <f t="shared" si="11"/>
        <v>2450</v>
      </c>
      <c r="E711" s="206">
        <v>0</v>
      </c>
      <c r="F711" s="234"/>
    </row>
    <row r="712" spans="1:6">
      <c r="A712" s="233">
        <v>2100399</v>
      </c>
      <c r="B712" s="205" t="s">
        <v>610</v>
      </c>
      <c r="C712" s="237">
        <v>122</v>
      </c>
      <c r="D712" s="206">
        <f t="shared" si="11"/>
        <v>122</v>
      </c>
      <c r="E712" s="206">
        <v>0</v>
      </c>
      <c r="F712" s="234"/>
    </row>
    <row r="713" spans="1:6">
      <c r="A713" s="229">
        <v>21004</v>
      </c>
      <c r="B713" s="230" t="s">
        <v>611</v>
      </c>
      <c r="C713" s="242">
        <v>3536</v>
      </c>
      <c r="D713" s="231">
        <f t="shared" si="11"/>
        <v>3536</v>
      </c>
      <c r="E713" s="231">
        <v>0</v>
      </c>
      <c r="F713" s="232"/>
    </row>
    <row r="714" spans="1:6">
      <c r="A714" s="233">
        <v>2100401</v>
      </c>
      <c r="B714" s="205" t="s">
        <v>612</v>
      </c>
      <c r="C714" s="237">
        <v>363</v>
      </c>
      <c r="D714" s="206">
        <f t="shared" si="11"/>
        <v>363</v>
      </c>
      <c r="E714" s="206">
        <v>0</v>
      </c>
      <c r="F714" s="234"/>
    </row>
    <row r="715" spans="1:6">
      <c r="A715" s="233">
        <v>2100402</v>
      </c>
      <c r="B715" s="205" t="s">
        <v>613</v>
      </c>
      <c r="C715" s="237">
        <v>173</v>
      </c>
      <c r="D715" s="206">
        <f t="shared" si="11"/>
        <v>173</v>
      </c>
      <c r="E715" s="206">
        <v>0</v>
      </c>
      <c r="F715" s="234"/>
    </row>
    <row r="716" spans="1:6">
      <c r="A716" s="233">
        <v>2100403</v>
      </c>
      <c r="B716" s="205" t="s">
        <v>614</v>
      </c>
      <c r="C716" s="237">
        <v>468</v>
      </c>
      <c r="D716" s="206">
        <f t="shared" si="11"/>
        <v>468</v>
      </c>
      <c r="E716" s="206">
        <v>0</v>
      </c>
      <c r="F716" s="234"/>
    </row>
    <row r="717" spans="1:6">
      <c r="A717" s="233">
        <v>2100404</v>
      </c>
      <c r="B717" s="205" t="s">
        <v>615</v>
      </c>
      <c r="C717" s="237">
        <v>0</v>
      </c>
      <c r="D717" s="206">
        <f t="shared" si="11"/>
        <v>0</v>
      </c>
      <c r="E717" s="206">
        <v>0</v>
      </c>
      <c r="F717" s="234"/>
    </row>
    <row r="718" spans="1:6">
      <c r="A718" s="233">
        <v>2100405</v>
      </c>
      <c r="B718" s="205" t="s">
        <v>616</v>
      </c>
      <c r="C718" s="237">
        <v>0</v>
      </c>
      <c r="D718" s="206">
        <f t="shared" si="11"/>
        <v>0</v>
      </c>
      <c r="E718" s="206">
        <v>0</v>
      </c>
      <c r="F718" s="234"/>
    </row>
    <row r="719" spans="1:6">
      <c r="A719" s="233">
        <v>2100406</v>
      </c>
      <c r="B719" s="205" t="s">
        <v>617</v>
      </c>
      <c r="C719" s="237">
        <v>0</v>
      </c>
      <c r="D719" s="206">
        <f t="shared" si="11"/>
        <v>0</v>
      </c>
      <c r="E719" s="206">
        <v>0</v>
      </c>
      <c r="F719" s="234"/>
    </row>
    <row r="720" spans="1:6">
      <c r="A720" s="233">
        <v>2100407</v>
      </c>
      <c r="B720" s="205" t="s">
        <v>618</v>
      </c>
      <c r="C720" s="237">
        <v>0</v>
      </c>
      <c r="D720" s="206">
        <f t="shared" si="11"/>
        <v>0</v>
      </c>
      <c r="E720" s="206">
        <v>0</v>
      </c>
      <c r="F720" s="234"/>
    </row>
    <row r="721" spans="1:6">
      <c r="A721" s="233">
        <v>2100408</v>
      </c>
      <c r="B721" s="205" t="s">
        <v>619</v>
      </c>
      <c r="C721" s="237">
        <v>2452</v>
      </c>
      <c r="D721" s="206">
        <f t="shared" si="11"/>
        <v>2452</v>
      </c>
      <c r="E721" s="206">
        <v>0</v>
      </c>
      <c r="F721" s="234"/>
    </row>
    <row r="722" spans="1:6">
      <c r="A722" s="233">
        <v>2100409</v>
      </c>
      <c r="B722" s="205" t="s">
        <v>620</v>
      </c>
      <c r="C722" s="237">
        <v>80</v>
      </c>
      <c r="D722" s="206">
        <f t="shared" si="11"/>
        <v>80</v>
      </c>
      <c r="E722" s="206">
        <v>0</v>
      </c>
      <c r="F722" s="234"/>
    </row>
    <row r="723" spans="1:6">
      <c r="A723" s="233">
        <v>2100410</v>
      </c>
      <c r="B723" s="205" t="s">
        <v>621</v>
      </c>
      <c r="C723" s="237">
        <v>0</v>
      </c>
      <c r="D723" s="206">
        <f t="shared" si="11"/>
        <v>0</v>
      </c>
      <c r="E723" s="206">
        <v>0</v>
      </c>
      <c r="F723" s="234"/>
    </row>
    <row r="724" spans="1:6">
      <c r="A724" s="233">
        <v>2100499</v>
      </c>
      <c r="B724" s="205" t="s">
        <v>622</v>
      </c>
      <c r="C724" s="237">
        <v>0</v>
      </c>
      <c r="D724" s="206">
        <f t="shared" si="11"/>
        <v>0</v>
      </c>
      <c r="E724" s="206">
        <v>0</v>
      </c>
      <c r="F724" s="234"/>
    </row>
    <row r="725" spans="1:6">
      <c r="A725" s="229">
        <v>21006</v>
      </c>
      <c r="B725" s="230" t="s">
        <v>623</v>
      </c>
      <c r="C725" s="242">
        <v>0</v>
      </c>
      <c r="D725" s="231">
        <f t="shared" si="11"/>
        <v>0</v>
      </c>
      <c r="E725" s="231">
        <v>0</v>
      </c>
      <c r="F725" s="232"/>
    </row>
    <row r="726" spans="1:6">
      <c r="A726" s="233">
        <v>2100601</v>
      </c>
      <c r="B726" s="205" t="s">
        <v>624</v>
      </c>
      <c r="C726" s="237">
        <v>0</v>
      </c>
      <c r="D726" s="206">
        <f t="shared" si="11"/>
        <v>0</v>
      </c>
      <c r="E726" s="206">
        <v>0</v>
      </c>
      <c r="F726" s="234"/>
    </row>
    <row r="727" spans="1:6">
      <c r="A727" s="233">
        <v>2100699</v>
      </c>
      <c r="B727" s="205" t="s">
        <v>625</v>
      </c>
      <c r="C727" s="237">
        <v>0</v>
      </c>
      <c r="D727" s="206">
        <f t="shared" si="11"/>
        <v>0</v>
      </c>
      <c r="E727" s="206">
        <v>0</v>
      </c>
      <c r="F727" s="234"/>
    </row>
    <row r="728" spans="1:6">
      <c r="A728" s="229">
        <v>21007</v>
      </c>
      <c r="B728" s="230" t="s">
        <v>626</v>
      </c>
      <c r="C728" s="242">
        <v>399</v>
      </c>
      <c r="D728" s="231">
        <f t="shared" si="11"/>
        <v>399</v>
      </c>
      <c r="E728" s="231">
        <v>0</v>
      </c>
      <c r="F728" s="232"/>
    </row>
    <row r="729" spans="1:6">
      <c r="A729" s="233">
        <v>2100716</v>
      </c>
      <c r="B729" s="205" t="s">
        <v>627</v>
      </c>
      <c r="C729" s="237">
        <v>0</v>
      </c>
      <c r="D729" s="206">
        <f t="shared" si="11"/>
        <v>0</v>
      </c>
      <c r="E729" s="206">
        <v>0</v>
      </c>
      <c r="F729" s="234"/>
    </row>
    <row r="730" spans="1:6">
      <c r="A730" s="233">
        <v>2100717</v>
      </c>
      <c r="B730" s="205" t="s">
        <v>628</v>
      </c>
      <c r="C730" s="237">
        <v>399</v>
      </c>
      <c r="D730" s="206">
        <f t="shared" si="11"/>
        <v>399</v>
      </c>
      <c r="E730" s="206">
        <v>0</v>
      </c>
      <c r="F730" s="234"/>
    </row>
    <row r="731" spans="1:6">
      <c r="A731" s="233">
        <v>2100799</v>
      </c>
      <c r="B731" s="205" t="s">
        <v>629</v>
      </c>
      <c r="C731" s="237">
        <v>0</v>
      </c>
      <c r="D731" s="206">
        <f t="shared" si="11"/>
        <v>0</v>
      </c>
      <c r="E731" s="206">
        <v>0</v>
      </c>
      <c r="F731" s="234"/>
    </row>
    <row r="732" spans="1:6">
      <c r="A732" s="229">
        <v>21011</v>
      </c>
      <c r="B732" s="230" t="s">
        <v>630</v>
      </c>
      <c r="C732" s="242">
        <v>7223</v>
      </c>
      <c r="D732" s="231">
        <f t="shared" si="11"/>
        <v>6831</v>
      </c>
      <c r="E732" s="231">
        <v>392</v>
      </c>
      <c r="F732" s="232"/>
    </row>
    <row r="733" spans="1:6">
      <c r="A733" s="233">
        <v>2101101</v>
      </c>
      <c r="B733" s="205" t="s">
        <v>631</v>
      </c>
      <c r="C733" s="237">
        <v>2456</v>
      </c>
      <c r="D733" s="206">
        <f t="shared" si="11"/>
        <v>2064</v>
      </c>
      <c r="E733" s="206">
        <v>392</v>
      </c>
      <c r="F733" s="234"/>
    </row>
    <row r="734" spans="1:6">
      <c r="A734" s="233">
        <v>2101102</v>
      </c>
      <c r="B734" s="205" t="s">
        <v>632</v>
      </c>
      <c r="C734" s="237">
        <v>2637</v>
      </c>
      <c r="D734" s="206">
        <f t="shared" si="11"/>
        <v>2637</v>
      </c>
      <c r="E734" s="206">
        <v>0</v>
      </c>
      <c r="F734" s="234"/>
    </row>
    <row r="735" spans="1:6">
      <c r="A735" s="233">
        <v>2101103</v>
      </c>
      <c r="B735" s="205" t="s">
        <v>633</v>
      </c>
      <c r="C735" s="237">
        <v>630</v>
      </c>
      <c r="D735" s="206">
        <f t="shared" si="11"/>
        <v>630</v>
      </c>
      <c r="E735" s="206">
        <v>0</v>
      </c>
      <c r="F735" s="234"/>
    </row>
    <row r="736" spans="1:6">
      <c r="A736" s="233">
        <v>2101199</v>
      </c>
      <c r="B736" s="205" t="s">
        <v>634</v>
      </c>
      <c r="C736" s="237">
        <v>1500</v>
      </c>
      <c r="D736" s="206">
        <f t="shared" si="11"/>
        <v>1500</v>
      </c>
      <c r="E736" s="206">
        <v>0</v>
      </c>
      <c r="F736" s="234"/>
    </row>
    <row r="737" spans="1:6">
      <c r="A737" s="229">
        <v>21012</v>
      </c>
      <c r="B737" s="230" t="s">
        <v>635</v>
      </c>
      <c r="C737" s="242">
        <v>15464</v>
      </c>
      <c r="D737" s="231">
        <f t="shared" si="11"/>
        <v>15464</v>
      </c>
      <c r="E737" s="231">
        <v>0</v>
      </c>
      <c r="F737" s="232"/>
    </row>
    <row r="738" spans="1:6">
      <c r="A738" s="233">
        <v>2101201</v>
      </c>
      <c r="B738" s="205" t="s">
        <v>636</v>
      </c>
      <c r="C738" s="237">
        <v>0</v>
      </c>
      <c r="D738" s="206">
        <f t="shared" si="11"/>
        <v>0</v>
      </c>
      <c r="E738" s="206">
        <v>0</v>
      </c>
      <c r="F738" s="234"/>
    </row>
    <row r="739" spans="1:6">
      <c r="A739" s="233">
        <v>2101202</v>
      </c>
      <c r="B739" s="205" t="s">
        <v>637</v>
      </c>
      <c r="C739" s="237">
        <v>15464</v>
      </c>
      <c r="D739" s="206">
        <f t="shared" si="11"/>
        <v>15464</v>
      </c>
      <c r="E739" s="206">
        <v>0</v>
      </c>
      <c r="F739" s="234"/>
    </row>
    <row r="740" spans="1:6">
      <c r="A740" s="233">
        <v>2101299</v>
      </c>
      <c r="B740" s="205" t="s">
        <v>638</v>
      </c>
      <c r="C740" s="237">
        <v>0</v>
      </c>
      <c r="D740" s="206">
        <f t="shared" si="11"/>
        <v>0</v>
      </c>
      <c r="E740" s="206">
        <v>0</v>
      </c>
      <c r="F740" s="234"/>
    </row>
    <row r="741" spans="1:6">
      <c r="A741" s="229">
        <v>21013</v>
      </c>
      <c r="B741" s="230" t="s">
        <v>639</v>
      </c>
      <c r="C741" s="242">
        <v>4107</v>
      </c>
      <c r="D741" s="231">
        <f t="shared" si="11"/>
        <v>4107</v>
      </c>
      <c r="E741" s="231">
        <v>0</v>
      </c>
      <c r="F741" s="232"/>
    </row>
    <row r="742" spans="1:6">
      <c r="A742" s="233">
        <v>2101301</v>
      </c>
      <c r="B742" s="205" t="s">
        <v>640</v>
      </c>
      <c r="C742" s="237">
        <v>4023</v>
      </c>
      <c r="D742" s="206">
        <f t="shared" si="11"/>
        <v>4023</v>
      </c>
      <c r="E742" s="206">
        <v>0</v>
      </c>
      <c r="F742" s="234"/>
    </row>
    <row r="743" spans="1:6">
      <c r="A743" s="233">
        <v>2101302</v>
      </c>
      <c r="B743" s="205" t="s">
        <v>641</v>
      </c>
      <c r="C743" s="237">
        <v>0</v>
      </c>
      <c r="D743" s="206">
        <f t="shared" si="11"/>
        <v>0</v>
      </c>
      <c r="E743" s="206">
        <v>0</v>
      </c>
      <c r="F743" s="234"/>
    </row>
    <row r="744" spans="1:6">
      <c r="A744" s="233">
        <v>2101399</v>
      </c>
      <c r="B744" s="205" t="s">
        <v>642</v>
      </c>
      <c r="C744" s="237">
        <v>84</v>
      </c>
      <c r="D744" s="206">
        <f t="shared" si="11"/>
        <v>84</v>
      </c>
      <c r="E744" s="206">
        <v>0</v>
      </c>
      <c r="F744" s="234"/>
    </row>
    <row r="745" spans="1:6">
      <c r="A745" s="229">
        <v>21014</v>
      </c>
      <c r="B745" s="230" t="s">
        <v>643</v>
      </c>
      <c r="C745" s="242">
        <v>0</v>
      </c>
      <c r="D745" s="231">
        <f t="shared" si="11"/>
        <v>0</v>
      </c>
      <c r="E745" s="231">
        <v>0</v>
      </c>
      <c r="F745" s="232"/>
    </row>
    <row r="746" spans="1:6">
      <c r="A746" s="233">
        <v>2101401</v>
      </c>
      <c r="B746" s="205" t="s">
        <v>644</v>
      </c>
      <c r="C746" s="237">
        <v>0</v>
      </c>
      <c r="D746" s="206">
        <f t="shared" si="11"/>
        <v>0</v>
      </c>
      <c r="E746" s="206">
        <v>0</v>
      </c>
      <c r="F746" s="234"/>
    </row>
    <row r="747" spans="1:6">
      <c r="A747" s="233">
        <v>2101499</v>
      </c>
      <c r="B747" s="205" t="s">
        <v>645</v>
      </c>
      <c r="C747" s="237">
        <v>0</v>
      </c>
      <c r="D747" s="206">
        <f t="shared" si="11"/>
        <v>0</v>
      </c>
      <c r="E747" s="206">
        <v>0</v>
      </c>
      <c r="F747" s="234"/>
    </row>
    <row r="748" spans="1:6">
      <c r="A748" s="229">
        <v>21015</v>
      </c>
      <c r="B748" s="230" t="s">
        <v>646</v>
      </c>
      <c r="C748" s="242">
        <v>318</v>
      </c>
      <c r="D748" s="231">
        <f t="shared" si="11"/>
        <v>318</v>
      </c>
      <c r="E748" s="231">
        <v>0</v>
      </c>
      <c r="F748" s="232"/>
    </row>
    <row r="749" spans="1:6">
      <c r="A749" s="233">
        <v>2101501</v>
      </c>
      <c r="B749" s="205" t="s">
        <v>128</v>
      </c>
      <c r="C749" s="237">
        <v>318</v>
      </c>
      <c r="D749" s="206">
        <f t="shared" si="11"/>
        <v>318</v>
      </c>
      <c r="E749" s="206">
        <v>0</v>
      </c>
      <c r="F749" s="234"/>
    </row>
    <row r="750" spans="1:6">
      <c r="A750" s="233">
        <v>2101502</v>
      </c>
      <c r="B750" s="205" t="s">
        <v>129</v>
      </c>
      <c r="C750" s="237">
        <v>0</v>
      </c>
      <c r="D750" s="206">
        <f t="shared" si="11"/>
        <v>0</v>
      </c>
      <c r="E750" s="206">
        <v>0</v>
      </c>
      <c r="F750" s="234"/>
    </row>
    <row r="751" spans="1:6">
      <c r="A751" s="233">
        <v>2101503</v>
      </c>
      <c r="B751" s="205" t="s">
        <v>130</v>
      </c>
      <c r="C751" s="237">
        <v>0</v>
      </c>
      <c r="D751" s="206">
        <f t="shared" si="11"/>
        <v>0</v>
      </c>
      <c r="E751" s="206">
        <v>0</v>
      </c>
      <c r="F751" s="234"/>
    </row>
    <row r="752" spans="1:6">
      <c r="A752" s="233">
        <v>2101504</v>
      </c>
      <c r="B752" s="205" t="s">
        <v>169</v>
      </c>
      <c r="C752" s="237">
        <v>0</v>
      </c>
      <c r="D752" s="206">
        <f t="shared" si="11"/>
        <v>0</v>
      </c>
      <c r="E752" s="206">
        <v>0</v>
      </c>
      <c r="F752" s="234"/>
    </row>
    <row r="753" spans="1:6">
      <c r="A753" s="233">
        <v>2101505</v>
      </c>
      <c r="B753" s="205" t="s">
        <v>647</v>
      </c>
      <c r="C753" s="237">
        <v>0</v>
      </c>
      <c r="D753" s="206">
        <f t="shared" si="11"/>
        <v>0</v>
      </c>
      <c r="E753" s="206">
        <v>0</v>
      </c>
      <c r="F753" s="234"/>
    </row>
    <row r="754" spans="1:6">
      <c r="A754" s="233">
        <v>2101506</v>
      </c>
      <c r="B754" s="205" t="s">
        <v>648</v>
      </c>
      <c r="C754" s="237">
        <v>0</v>
      </c>
      <c r="D754" s="206">
        <f t="shared" si="11"/>
        <v>0</v>
      </c>
      <c r="E754" s="206">
        <v>0</v>
      </c>
      <c r="F754" s="234"/>
    </row>
    <row r="755" spans="1:6">
      <c r="A755" s="233">
        <v>2101550</v>
      </c>
      <c r="B755" s="205" t="s">
        <v>137</v>
      </c>
      <c r="C755" s="237">
        <v>0</v>
      </c>
      <c r="D755" s="206">
        <f t="shared" si="11"/>
        <v>0</v>
      </c>
      <c r="E755" s="206">
        <v>0</v>
      </c>
      <c r="F755" s="234"/>
    </row>
    <row r="756" spans="1:6">
      <c r="A756" s="233">
        <v>2101599</v>
      </c>
      <c r="B756" s="205" t="s">
        <v>649</v>
      </c>
      <c r="C756" s="237">
        <v>0</v>
      </c>
      <c r="D756" s="206">
        <f t="shared" si="11"/>
        <v>0</v>
      </c>
      <c r="E756" s="206">
        <v>0</v>
      </c>
      <c r="F756" s="234"/>
    </row>
    <row r="757" spans="1:6">
      <c r="A757" s="229">
        <v>21016</v>
      </c>
      <c r="B757" s="230" t="s">
        <v>650</v>
      </c>
      <c r="C757" s="242">
        <v>0</v>
      </c>
      <c r="D757" s="231">
        <f t="shared" si="11"/>
        <v>0</v>
      </c>
      <c r="E757" s="231">
        <v>0</v>
      </c>
      <c r="F757" s="232"/>
    </row>
    <row r="758" spans="1:6">
      <c r="A758" s="233">
        <v>2101601</v>
      </c>
      <c r="B758" s="205" t="s">
        <v>650</v>
      </c>
      <c r="C758" s="237">
        <v>0</v>
      </c>
      <c r="D758" s="206">
        <f t="shared" si="11"/>
        <v>0</v>
      </c>
      <c r="E758" s="206">
        <v>0</v>
      </c>
      <c r="F758" s="234"/>
    </row>
    <row r="759" spans="1:6">
      <c r="A759" s="229">
        <v>21099</v>
      </c>
      <c r="B759" s="230" t="s">
        <v>651</v>
      </c>
      <c r="C759" s="242">
        <v>0</v>
      </c>
      <c r="D759" s="231">
        <f t="shared" si="11"/>
        <v>0</v>
      </c>
      <c r="E759" s="231">
        <v>0</v>
      </c>
      <c r="F759" s="232"/>
    </row>
    <row r="760" spans="1:6">
      <c r="A760" s="233">
        <v>2109901</v>
      </c>
      <c r="B760" s="205" t="s">
        <v>651</v>
      </c>
      <c r="C760" s="237">
        <v>0</v>
      </c>
      <c r="D760" s="206">
        <f t="shared" si="11"/>
        <v>0</v>
      </c>
      <c r="E760" s="206">
        <v>0</v>
      </c>
      <c r="F760" s="234"/>
    </row>
    <row r="761" spans="1:6">
      <c r="A761" s="235">
        <v>211</v>
      </c>
      <c r="B761" s="226" t="s">
        <v>98</v>
      </c>
      <c r="C761" s="241">
        <v>7848</v>
      </c>
      <c r="D761" s="227">
        <f t="shared" si="11"/>
        <v>7848</v>
      </c>
      <c r="E761" s="227">
        <v>0</v>
      </c>
      <c r="F761" s="228"/>
    </row>
    <row r="762" spans="1:6">
      <c r="A762" s="229">
        <v>21101</v>
      </c>
      <c r="B762" s="230" t="s">
        <v>652</v>
      </c>
      <c r="C762" s="242">
        <v>294</v>
      </c>
      <c r="D762" s="231">
        <f t="shared" si="11"/>
        <v>294</v>
      </c>
      <c r="E762" s="231">
        <v>0</v>
      </c>
      <c r="F762" s="232"/>
    </row>
    <row r="763" spans="1:6">
      <c r="A763" s="233">
        <v>2110101</v>
      </c>
      <c r="B763" s="205" t="s">
        <v>128</v>
      </c>
      <c r="C763" s="237">
        <v>164</v>
      </c>
      <c r="D763" s="206">
        <f t="shared" si="11"/>
        <v>164</v>
      </c>
      <c r="E763" s="206">
        <v>0</v>
      </c>
      <c r="F763" s="234"/>
    </row>
    <row r="764" spans="1:6">
      <c r="A764" s="233">
        <v>2110102</v>
      </c>
      <c r="B764" s="205" t="s">
        <v>129</v>
      </c>
      <c r="C764" s="237">
        <v>130</v>
      </c>
      <c r="D764" s="206">
        <f t="shared" si="11"/>
        <v>130</v>
      </c>
      <c r="E764" s="206">
        <v>0</v>
      </c>
      <c r="F764" s="234"/>
    </row>
    <row r="765" spans="1:6">
      <c r="A765" s="233">
        <v>2110103</v>
      </c>
      <c r="B765" s="205" t="s">
        <v>130</v>
      </c>
      <c r="C765" s="237">
        <v>0</v>
      </c>
      <c r="D765" s="206">
        <f t="shared" si="11"/>
        <v>0</v>
      </c>
      <c r="E765" s="206">
        <v>0</v>
      </c>
      <c r="F765" s="234"/>
    </row>
    <row r="766" spans="1:6">
      <c r="A766" s="233">
        <v>2110104</v>
      </c>
      <c r="B766" s="205" t="s">
        <v>653</v>
      </c>
      <c r="C766" s="237">
        <v>0</v>
      </c>
      <c r="D766" s="206">
        <f t="shared" si="11"/>
        <v>0</v>
      </c>
      <c r="E766" s="206">
        <v>0</v>
      </c>
      <c r="F766" s="234"/>
    </row>
    <row r="767" spans="1:6">
      <c r="A767" s="233">
        <v>2110105</v>
      </c>
      <c r="B767" s="205" t="s">
        <v>654</v>
      </c>
      <c r="C767" s="237">
        <v>0</v>
      </c>
      <c r="D767" s="206">
        <f t="shared" si="11"/>
        <v>0</v>
      </c>
      <c r="E767" s="206">
        <v>0</v>
      </c>
      <c r="F767" s="234"/>
    </row>
    <row r="768" spans="1:6">
      <c r="A768" s="233">
        <v>2110106</v>
      </c>
      <c r="B768" s="205" t="s">
        <v>655</v>
      </c>
      <c r="C768" s="237">
        <v>0</v>
      </c>
      <c r="D768" s="206">
        <f t="shared" si="11"/>
        <v>0</v>
      </c>
      <c r="E768" s="206">
        <v>0</v>
      </c>
      <c r="F768" s="234"/>
    </row>
    <row r="769" spans="1:6">
      <c r="A769" s="233">
        <v>2110107</v>
      </c>
      <c r="B769" s="205" t="s">
        <v>656</v>
      </c>
      <c r="C769" s="237">
        <v>0</v>
      </c>
      <c r="D769" s="206">
        <f t="shared" si="11"/>
        <v>0</v>
      </c>
      <c r="E769" s="206">
        <v>0</v>
      </c>
      <c r="F769" s="234"/>
    </row>
    <row r="770" spans="1:6">
      <c r="A770" s="233">
        <v>2110108</v>
      </c>
      <c r="B770" s="205" t="s">
        <v>657</v>
      </c>
      <c r="C770" s="237">
        <v>0</v>
      </c>
      <c r="D770" s="206">
        <f t="shared" si="11"/>
        <v>0</v>
      </c>
      <c r="E770" s="206">
        <v>0</v>
      </c>
      <c r="F770" s="234"/>
    </row>
    <row r="771" spans="1:6">
      <c r="A771" s="233">
        <v>2110199</v>
      </c>
      <c r="B771" s="205" t="s">
        <v>658</v>
      </c>
      <c r="C771" s="237">
        <v>0</v>
      </c>
      <c r="D771" s="206">
        <f t="shared" si="11"/>
        <v>0</v>
      </c>
      <c r="E771" s="206">
        <v>0</v>
      </c>
      <c r="F771" s="234"/>
    </row>
    <row r="772" spans="1:6">
      <c r="A772" s="229">
        <v>21102</v>
      </c>
      <c r="B772" s="230" t="s">
        <v>659</v>
      </c>
      <c r="C772" s="242">
        <v>100</v>
      </c>
      <c r="D772" s="231">
        <f t="shared" si="11"/>
        <v>100</v>
      </c>
      <c r="E772" s="231">
        <v>0</v>
      </c>
      <c r="F772" s="232"/>
    </row>
    <row r="773" spans="1:6">
      <c r="A773" s="233">
        <v>2110203</v>
      </c>
      <c r="B773" s="205" t="s">
        <v>660</v>
      </c>
      <c r="C773" s="237">
        <v>0</v>
      </c>
      <c r="D773" s="206">
        <f t="shared" si="11"/>
        <v>0</v>
      </c>
      <c r="E773" s="206">
        <v>0</v>
      </c>
      <c r="F773" s="234"/>
    </row>
    <row r="774" spans="1:6">
      <c r="A774" s="233">
        <v>2110204</v>
      </c>
      <c r="B774" s="205" t="s">
        <v>661</v>
      </c>
      <c r="C774" s="237">
        <v>0</v>
      </c>
      <c r="D774" s="206">
        <f t="shared" ref="D774:D837" si="12">C774-E774</f>
        <v>0</v>
      </c>
      <c r="E774" s="206">
        <v>0</v>
      </c>
      <c r="F774" s="234"/>
    </row>
    <row r="775" spans="1:6">
      <c r="A775" s="233">
        <v>2110299</v>
      </c>
      <c r="B775" s="205" t="s">
        <v>662</v>
      </c>
      <c r="C775" s="237">
        <v>100</v>
      </c>
      <c r="D775" s="206">
        <f t="shared" si="12"/>
        <v>100</v>
      </c>
      <c r="E775" s="206">
        <v>0</v>
      </c>
      <c r="F775" s="234"/>
    </row>
    <row r="776" spans="1:6">
      <c r="A776" s="229">
        <v>21103</v>
      </c>
      <c r="B776" s="230" t="s">
        <v>663</v>
      </c>
      <c r="C776" s="242">
        <v>1000</v>
      </c>
      <c r="D776" s="231">
        <f t="shared" si="12"/>
        <v>1000</v>
      </c>
      <c r="E776" s="231">
        <v>0</v>
      </c>
      <c r="F776" s="232"/>
    </row>
    <row r="777" spans="1:6">
      <c r="A777" s="233">
        <v>2110301</v>
      </c>
      <c r="B777" s="205" t="s">
        <v>664</v>
      </c>
      <c r="C777" s="237">
        <v>0</v>
      </c>
      <c r="D777" s="206">
        <f t="shared" si="12"/>
        <v>0</v>
      </c>
      <c r="E777" s="206">
        <v>0</v>
      </c>
      <c r="F777" s="234"/>
    </row>
    <row r="778" spans="1:6">
      <c r="A778" s="233">
        <v>2110302</v>
      </c>
      <c r="B778" s="205" t="s">
        <v>665</v>
      </c>
      <c r="C778" s="237">
        <v>0</v>
      </c>
      <c r="D778" s="206">
        <f t="shared" si="12"/>
        <v>0</v>
      </c>
      <c r="E778" s="206">
        <v>0</v>
      </c>
      <c r="F778" s="234"/>
    </row>
    <row r="779" spans="1:6">
      <c r="A779" s="233">
        <v>2110303</v>
      </c>
      <c r="B779" s="205" t="s">
        <v>666</v>
      </c>
      <c r="C779" s="237">
        <v>0</v>
      </c>
      <c r="D779" s="206">
        <f t="shared" si="12"/>
        <v>0</v>
      </c>
      <c r="E779" s="206">
        <v>0</v>
      </c>
      <c r="F779" s="234"/>
    </row>
    <row r="780" spans="1:6">
      <c r="A780" s="233">
        <v>2110304</v>
      </c>
      <c r="B780" s="205" t="s">
        <v>667</v>
      </c>
      <c r="C780" s="237">
        <v>0</v>
      </c>
      <c r="D780" s="206">
        <f t="shared" si="12"/>
        <v>0</v>
      </c>
      <c r="E780" s="206">
        <v>0</v>
      </c>
      <c r="F780" s="234"/>
    </row>
    <row r="781" spans="1:6">
      <c r="A781" s="233">
        <v>2110305</v>
      </c>
      <c r="B781" s="205" t="s">
        <v>668</v>
      </c>
      <c r="C781" s="237">
        <v>0</v>
      </c>
      <c r="D781" s="206">
        <f t="shared" si="12"/>
        <v>0</v>
      </c>
      <c r="E781" s="206">
        <v>0</v>
      </c>
      <c r="F781" s="234"/>
    </row>
    <row r="782" spans="1:6">
      <c r="A782" s="233">
        <v>2110306</v>
      </c>
      <c r="B782" s="205" t="s">
        <v>669</v>
      </c>
      <c r="C782" s="237">
        <v>0</v>
      </c>
      <c r="D782" s="206">
        <f t="shared" si="12"/>
        <v>0</v>
      </c>
      <c r="E782" s="206">
        <v>0</v>
      </c>
      <c r="F782" s="234"/>
    </row>
    <row r="783" spans="1:6">
      <c r="A783" s="233">
        <v>2110399</v>
      </c>
      <c r="B783" s="205" t="s">
        <v>670</v>
      </c>
      <c r="C783" s="237">
        <v>1000</v>
      </c>
      <c r="D783" s="206">
        <f t="shared" si="12"/>
        <v>1000</v>
      </c>
      <c r="E783" s="206">
        <v>0</v>
      </c>
      <c r="F783" s="234"/>
    </row>
    <row r="784" spans="1:6">
      <c r="A784" s="229">
        <v>21104</v>
      </c>
      <c r="B784" s="230" t="s">
        <v>671</v>
      </c>
      <c r="C784" s="242">
        <v>3707</v>
      </c>
      <c r="D784" s="231">
        <f t="shared" si="12"/>
        <v>3707</v>
      </c>
      <c r="E784" s="231">
        <v>0</v>
      </c>
      <c r="F784" s="232"/>
    </row>
    <row r="785" spans="1:6">
      <c r="A785" s="233">
        <v>2110401</v>
      </c>
      <c r="B785" s="205" t="s">
        <v>672</v>
      </c>
      <c r="C785" s="237">
        <v>1000</v>
      </c>
      <c r="D785" s="206">
        <f t="shared" si="12"/>
        <v>1000</v>
      </c>
      <c r="E785" s="206">
        <v>0</v>
      </c>
      <c r="F785" s="234"/>
    </row>
    <row r="786" spans="1:6">
      <c r="A786" s="233">
        <v>2110402</v>
      </c>
      <c r="B786" s="205" t="s">
        <v>673</v>
      </c>
      <c r="C786" s="237">
        <v>707</v>
      </c>
      <c r="D786" s="206">
        <f t="shared" si="12"/>
        <v>707</v>
      </c>
      <c r="E786" s="206">
        <v>0</v>
      </c>
      <c r="F786" s="234"/>
    </row>
    <row r="787" spans="1:6">
      <c r="A787" s="233">
        <v>2110404</v>
      </c>
      <c r="B787" s="205" t="s">
        <v>674</v>
      </c>
      <c r="C787" s="237">
        <v>0</v>
      </c>
      <c r="D787" s="206">
        <f t="shared" si="12"/>
        <v>0</v>
      </c>
      <c r="E787" s="206">
        <v>0</v>
      </c>
      <c r="F787" s="234"/>
    </row>
    <row r="788" spans="1:6">
      <c r="A788" s="233">
        <v>2110499</v>
      </c>
      <c r="B788" s="205" t="s">
        <v>675</v>
      </c>
      <c r="C788" s="237">
        <v>2000</v>
      </c>
      <c r="D788" s="206">
        <f t="shared" si="12"/>
        <v>2000</v>
      </c>
      <c r="E788" s="206">
        <v>0</v>
      </c>
      <c r="F788" s="234"/>
    </row>
    <row r="789" spans="1:6">
      <c r="A789" s="229">
        <v>21105</v>
      </c>
      <c r="B789" s="230" t="s">
        <v>676</v>
      </c>
      <c r="C789" s="242">
        <v>1531</v>
      </c>
      <c r="D789" s="231">
        <f t="shared" si="12"/>
        <v>1531</v>
      </c>
      <c r="E789" s="231">
        <v>0</v>
      </c>
      <c r="F789" s="232"/>
    </row>
    <row r="790" spans="1:6">
      <c r="A790" s="233">
        <v>2110501</v>
      </c>
      <c r="B790" s="205" t="s">
        <v>677</v>
      </c>
      <c r="C790" s="237">
        <v>1531</v>
      </c>
      <c r="D790" s="206">
        <f t="shared" si="12"/>
        <v>1531</v>
      </c>
      <c r="E790" s="206">
        <v>0</v>
      </c>
      <c r="F790" s="234"/>
    </row>
    <row r="791" spans="1:6">
      <c r="A791" s="233">
        <v>2110502</v>
      </c>
      <c r="B791" s="205" t="s">
        <v>678</v>
      </c>
      <c r="C791" s="237">
        <v>0</v>
      </c>
      <c r="D791" s="206">
        <f t="shared" si="12"/>
        <v>0</v>
      </c>
      <c r="E791" s="206">
        <v>0</v>
      </c>
      <c r="F791" s="234"/>
    </row>
    <row r="792" spans="1:6">
      <c r="A792" s="233">
        <v>2110503</v>
      </c>
      <c r="B792" s="205" t="s">
        <v>679</v>
      </c>
      <c r="C792" s="237">
        <v>0</v>
      </c>
      <c r="D792" s="206">
        <f t="shared" si="12"/>
        <v>0</v>
      </c>
      <c r="E792" s="206">
        <v>0</v>
      </c>
      <c r="F792" s="234"/>
    </row>
    <row r="793" spans="1:6">
      <c r="A793" s="233">
        <v>2110506</v>
      </c>
      <c r="B793" s="205" t="s">
        <v>680</v>
      </c>
      <c r="C793" s="237">
        <v>0</v>
      </c>
      <c r="D793" s="206">
        <f t="shared" si="12"/>
        <v>0</v>
      </c>
      <c r="E793" s="206">
        <v>0</v>
      </c>
      <c r="F793" s="234"/>
    </row>
    <row r="794" spans="1:6">
      <c r="A794" s="233">
        <v>2110507</v>
      </c>
      <c r="B794" s="205" t="s">
        <v>681</v>
      </c>
      <c r="C794" s="237">
        <v>0</v>
      </c>
      <c r="D794" s="206">
        <f t="shared" si="12"/>
        <v>0</v>
      </c>
      <c r="E794" s="206">
        <v>0</v>
      </c>
      <c r="F794" s="234"/>
    </row>
    <row r="795" spans="1:6">
      <c r="A795" s="233">
        <v>2110599</v>
      </c>
      <c r="B795" s="205" t="s">
        <v>682</v>
      </c>
      <c r="C795" s="237">
        <v>0</v>
      </c>
      <c r="D795" s="206">
        <f t="shared" si="12"/>
        <v>0</v>
      </c>
      <c r="E795" s="206">
        <v>0</v>
      </c>
      <c r="F795" s="234"/>
    </row>
    <row r="796" spans="1:6">
      <c r="A796" s="229">
        <v>21106</v>
      </c>
      <c r="B796" s="230" t="s">
        <v>683</v>
      </c>
      <c r="C796" s="242">
        <v>0</v>
      </c>
      <c r="D796" s="231">
        <f t="shared" si="12"/>
        <v>0</v>
      </c>
      <c r="E796" s="231">
        <v>0</v>
      </c>
      <c r="F796" s="232"/>
    </row>
    <row r="797" spans="1:6">
      <c r="A797" s="233">
        <v>2110602</v>
      </c>
      <c r="B797" s="205" t="s">
        <v>684</v>
      </c>
      <c r="C797" s="237">
        <v>0</v>
      </c>
      <c r="D797" s="206">
        <f t="shared" si="12"/>
        <v>0</v>
      </c>
      <c r="E797" s="206">
        <v>0</v>
      </c>
      <c r="F797" s="234"/>
    </row>
    <row r="798" spans="1:6">
      <c r="A798" s="233">
        <v>2110603</v>
      </c>
      <c r="B798" s="205" t="s">
        <v>685</v>
      </c>
      <c r="C798" s="237">
        <v>0</v>
      </c>
      <c r="D798" s="206">
        <f t="shared" si="12"/>
        <v>0</v>
      </c>
      <c r="E798" s="206">
        <v>0</v>
      </c>
      <c r="F798" s="234"/>
    </row>
    <row r="799" spans="1:6">
      <c r="A799" s="233">
        <v>2110604</v>
      </c>
      <c r="B799" s="205" t="s">
        <v>686</v>
      </c>
      <c r="C799" s="237">
        <v>0</v>
      </c>
      <c r="D799" s="206">
        <f t="shared" si="12"/>
        <v>0</v>
      </c>
      <c r="E799" s="206">
        <v>0</v>
      </c>
      <c r="F799" s="234"/>
    </row>
    <row r="800" spans="1:6">
      <c r="A800" s="233">
        <v>2110605</v>
      </c>
      <c r="B800" s="205" t="s">
        <v>687</v>
      </c>
      <c r="C800" s="237">
        <v>0</v>
      </c>
      <c r="D800" s="206">
        <f t="shared" si="12"/>
        <v>0</v>
      </c>
      <c r="E800" s="206">
        <v>0</v>
      </c>
      <c r="F800" s="234"/>
    </row>
    <row r="801" spans="1:6">
      <c r="A801" s="233">
        <v>2110699</v>
      </c>
      <c r="B801" s="205" t="s">
        <v>688</v>
      </c>
      <c r="C801" s="237">
        <v>0</v>
      </c>
      <c r="D801" s="206">
        <f t="shared" si="12"/>
        <v>0</v>
      </c>
      <c r="E801" s="206">
        <v>0</v>
      </c>
      <c r="F801" s="234"/>
    </row>
    <row r="802" spans="1:6">
      <c r="A802" s="229">
        <v>21107</v>
      </c>
      <c r="B802" s="230" t="s">
        <v>689</v>
      </c>
      <c r="C802" s="242">
        <v>0</v>
      </c>
      <c r="D802" s="231">
        <f t="shared" si="12"/>
        <v>0</v>
      </c>
      <c r="E802" s="231">
        <v>0</v>
      </c>
      <c r="F802" s="232"/>
    </row>
    <row r="803" spans="1:6">
      <c r="A803" s="233">
        <v>2110704</v>
      </c>
      <c r="B803" s="205" t="s">
        <v>690</v>
      </c>
      <c r="C803" s="237">
        <v>0</v>
      </c>
      <c r="D803" s="206">
        <f t="shared" si="12"/>
        <v>0</v>
      </c>
      <c r="E803" s="206">
        <v>0</v>
      </c>
      <c r="F803" s="234"/>
    </row>
    <row r="804" spans="1:6">
      <c r="A804" s="233">
        <v>2110799</v>
      </c>
      <c r="B804" s="205" t="s">
        <v>691</v>
      </c>
      <c r="C804" s="237">
        <v>0</v>
      </c>
      <c r="D804" s="206">
        <f t="shared" si="12"/>
        <v>0</v>
      </c>
      <c r="E804" s="206">
        <v>0</v>
      </c>
      <c r="F804" s="234"/>
    </row>
    <row r="805" spans="1:6">
      <c r="A805" s="229">
        <v>21108</v>
      </c>
      <c r="B805" s="230" t="s">
        <v>692</v>
      </c>
      <c r="C805" s="242">
        <v>0</v>
      </c>
      <c r="D805" s="231">
        <f t="shared" si="12"/>
        <v>0</v>
      </c>
      <c r="E805" s="231">
        <v>0</v>
      </c>
      <c r="F805" s="232"/>
    </row>
    <row r="806" spans="1:6">
      <c r="A806" s="233">
        <v>2110804</v>
      </c>
      <c r="B806" s="205" t="s">
        <v>693</v>
      </c>
      <c r="C806" s="237">
        <v>0</v>
      </c>
      <c r="D806" s="206">
        <f t="shared" si="12"/>
        <v>0</v>
      </c>
      <c r="E806" s="206">
        <v>0</v>
      </c>
      <c r="F806" s="234"/>
    </row>
    <row r="807" spans="1:6">
      <c r="A807" s="233">
        <v>2110899</v>
      </c>
      <c r="B807" s="205" t="s">
        <v>694</v>
      </c>
      <c r="C807" s="237">
        <v>0</v>
      </c>
      <c r="D807" s="206">
        <f t="shared" si="12"/>
        <v>0</v>
      </c>
      <c r="E807" s="206">
        <v>0</v>
      </c>
      <c r="F807" s="234"/>
    </row>
    <row r="808" spans="1:6">
      <c r="A808" s="229">
        <v>21109</v>
      </c>
      <c r="B808" s="230" t="s">
        <v>695</v>
      </c>
      <c r="C808" s="242">
        <v>0</v>
      </c>
      <c r="D808" s="231">
        <f t="shared" si="12"/>
        <v>0</v>
      </c>
      <c r="E808" s="231">
        <v>0</v>
      </c>
      <c r="F808" s="232"/>
    </row>
    <row r="809" spans="1:6">
      <c r="A809" s="233">
        <v>2110901</v>
      </c>
      <c r="B809" s="205" t="s">
        <v>695</v>
      </c>
      <c r="C809" s="237">
        <v>0</v>
      </c>
      <c r="D809" s="206">
        <f t="shared" si="12"/>
        <v>0</v>
      </c>
      <c r="E809" s="206">
        <v>0</v>
      </c>
      <c r="F809" s="234"/>
    </row>
    <row r="810" spans="1:6">
      <c r="A810" s="229">
        <v>21110</v>
      </c>
      <c r="B810" s="230" t="s">
        <v>696</v>
      </c>
      <c r="C810" s="242">
        <v>66</v>
      </c>
      <c r="D810" s="231">
        <f t="shared" si="12"/>
        <v>66</v>
      </c>
      <c r="E810" s="231">
        <v>0</v>
      </c>
      <c r="F810" s="232"/>
    </row>
    <row r="811" spans="1:6">
      <c r="A811" s="233">
        <v>2111001</v>
      </c>
      <c r="B811" s="205" t="s">
        <v>696</v>
      </c>
      <c r="C811" s="237">
        <v>66</v>
      </c>
      <c r="D811" s="206">
        <f t="shared" si="12"/>
        <v>66</v>
      </c>
      <c r="E811" s="206">
        <v>0</v>
      </c>
      <c r="F811" s="234"/>
    </row>
    <row r="812" spans="1:6">
      <c r="A812" s="229">
        <v>21111</v>
      </c>
      <c r="B812" s="230" t="s">
        <v>697</v>
      </c>
      <c r="C812" s="242">
        <v>1000</v>
      </c>
      <c r="D812" s="231">
        <f t="shared" si="12"/>
        <v>1000</v>
      </c>
      <c r="E812" s="231">
        <v>0</v>
      </c>
      <c r="F812" s="232"/>
    </row>
    <row r="813" spans="1:6">
      <c r="A813" s="233">
        <v>2111101</v>
      </c>
      <c r="B813" s="205" t="s">
        <v>698</v>
      </c>
      <c r="C813" s="237">
        <v>0</v>
      </c>
      <c r="D813" s="206">
        <f t="shared" si="12"/>
        <v>0</v>
      </c>
      <c r="E813" s="206">
        <v>0</v>
      </c>
      <c r="F813" s="234"/>
    </row>
    <row r="814" spans="1:6">
      <c r="A814" s="233">
        <v>2111102</v>
      </c>
      <c r="B814" s="205" t="s">
        <v>699</v>
      </c>
      <c r="C814" s="237">
        <v>0</v>
      </c>
      <c r="D814" s="206">
        <f t="shared" si="12"/>
        <v>0</v>
      </c>
      <c r="E814" s="206">
        <v>0</v>
      </c>
      <c r="F814" s="234"/>
    </row>
    <row r="815" spans="1:6">
      <c r="A815" s="233">
        <v>2111103</v>
      </c>
      <c r="B815" s="205" t="s">
        <v>700</v>
      </c>
      <c r="C815" s="237">
        <v>0</v>
      </c>
      <c r="D815" s="206">
        <f t="shared" si="12"/>
        <v>0</v>
      </c>
      <c r="E815" s="206">
        <v>0</v>
      </c>
      <c r="F815" s="234"/>
    </row>
    <row r="816" spans="1:6">
      <c r="A816" s="233">
        <v>2111104</v>
      </c>
      <c r="B816" s="205" t="s">
        <v>701</v>
      </c>
      <c r="C816" s="237">
        <v>0</v>
      </c>
      <c r="D816" s="206">
        <f t="shared" si="12"/>
        <v>0</v>
      </c>
      <c r="E816" s="206">
        <v>0</v>
      </c>
      <c r="F816" s="234"/>
    </row>
    <row r="817" spans="1:6">
      <c r="A817" s="233">
        <v>2111199</v>
      </c>
      <c r="B817" s="205" t="s">
        <v>702</v>
      </c>
      <c r="C817" s="237">
        <v>1000</v>
      </c>
      <c r="D817" s="206">
        <f t="shared" si="12"/>
        <v>1000</v>
      </c>
      <c r="E817" s="206">
        <v>0</v>
      </c>
      <c r="F817" s="234"/>
    </row>
    <row r="818" spans="1:6">
      <c r="A818" s="229">
        <v>21112</v>
      </c>
      <c r="B818" s="230" t="s">
        <v>703</v>
      </c>
      <c r="C818" s="242">
        <v>0</v>
      </c>
      <c r="D818" s="231">
        <f t="shared" si="12"/>
        <v>0</v>
      </c>
      <c r="E818" s="231">
        <v>0</v>
      </c>
      <c r="F818" s="232"/>
    </row>
    <row r="819" spans="1:6">
      <c r="A819" s="233">
        <v>2111201</v>
      </c>
      <c r="B819" s="205" t="s">
        <v>703</v>
      </c>
      <c r="C819" s="237">
        <v>0</v>
      </c>
      <c r="D819" s="206">
        <f t="shared" si="12"/>
        <v>0</v>
      </c>
      <c r="E819" s="206">
        <v>0</v>
      </c>
      <c r="F819" s="234"/>
    </row>
    <row r="820" spans="1:6">
      <c r="A820" s="229">
        <v>21113</v>
      </c>
      <c r="B820" s="230" t="s">
        <v>704</v>
      </c>
      <c r="C820" s="242">
        <v>0</v>
      </c>
      <c r="D820" s="231">
        <f t="shared" si="12"/>
        <v>0</v>
      </c>
      <c r="E820" s="231">
        <v>0</v>
      </c>
      <c r="F820" s="232"/>
    </row>
    <row r="821" spans="1:6">
      <c r="A821" s="233">
        <v>2111301</v>
      </c>
      <c r="B821" s="205" t="s">
        <v>704</v>
      </c>
      <c r="C821" s="237">
        <v>0</v>
      </c>
      <c r="D821" s="206">
        <f t="shared" si="12"/>
        <v>0</v>
      </c>
      <c r="E821" s="206">
        <v>0</v>
      </c>
      <c r="F821" s="234"/>
    </row>
    <row r="822" spans="1:6">
      <c r="A822" s="229">
        <v>21114</v>
      </c>
      <c r="B822" s="230" t="s">
        <v>705</v>
      </c>
      <c r="C822" s="242">
        <v>0</v>
      </c>
      <c r="D822" s="231">
        <f t="shared" si="12"/>
        <v>0</v>
      </c>
      <c r="E822" s="231">
        <v>0</v>
      </c>
      <c r="F822" s="232"/>
    </row>
    <row r="823" spans="1:6">
      <c r="A823" s="233">
        <v>2111401</v>
      </c>
      <c r="B823" s="205" t="s">
        <v>128</v>
      </c>
      <c r="C823" s="237">
        <v>0</v>
      </c>
      <c r="D823" s="206">
        <f t="shared" si="12"/>
        <v>0</v>
      </c>
      <c r="E823" s="206">
        <v>0</v>
      </c>
      <c r="F823" s="234"/>
    </row>
    <row r="824" spans="1:6">
      <c r="A824" s="233">
        <v>2111402</v>
      </c>
      <c r="B824" s="205" t="s">
        <v>129</v>
      </c>
      <c r="C824" s="237">
        <v>0</v>
      </c>
      <c r="D824" s="206">
        <f t="shared" si="12"/>
        <v>0</v>
      </c>
      <c r="E824" s="206">
        <v>0</v>
      </c>
      <c r="F824" s="234"/>
    </row>
    <row r="825" spans="1:6">
      <c r="A825" s="233">
        <v>2111403</v>
      </c>
      <c r="B825" s="205" t="s">
        <v>130</v>
      </c>
      <c r="C825" s="237">
        <v>0</v>
      </c>
      <c r="D825" s="206">
        <f t="shared" si="12"/>
        <v>0</v>
      </c>
      <c r="E825" s="206">
        <v>0</v>
      </c>
      <c r="F825" s="234"/>
    </row>
    <row r="826" spans="1:6">
      <c r="A826" s="233">
        <v>2111404</v>
      </c>
      <c r="B826" s="205" t="s">
        <v>706</v>
      </c>
      <c r="C826" s="237">
        <v>0</v>
      </c>
      <c r="D826" s="206">
        <f t="shared" si="12"/>
        <v>0</v>
      </c>
      <c r="E826" s="206">
        <v>0</v>
      </c>
      <c r="F826" s="234"/>
    </row>
    <row r="827" spans="1:6">
      <c r="A827" s="233">
        <v>2111405</v>
      </c>
      <c r="B827" s="205" t="s">
        <v>707</v>
      </c>
      <c r="C827" s="237">
        <v>0</v>
      </c>
      <c r="D827" s="206">
        <f t="shared" si="12"/>
        <v>0</v>
      </c>
      <c r="E827" s="206">
        <v>0</v>
      </c>
      <c r="F827" s="234"/>
    </row>
    <row r="828" spans="1:6">
      <c r="A828" s="233">
        <v>2111406</v>
      </c>
      <c r="B828" s="205" t="s">
        <v>708</v>
      </c>
      <c r="C828" s="237">
        <v>0</v>
      </c>
      <c r="D828" s="206">
        <f t="shared" si="12"/>
        <v>0</v>
      </c>
      <c r="E828" s="206">
        <v>0</v>
      </c>
      <c r="F828" s="234"/>
    </row>
    <row r="829" spans="1:6">
      <c r="A829" s="233">
        <v>2111407</v>
      </c>
      <c r="B829" s="205" t="s">
        <v>709</v>
      </c>
      <c r="C829" s="237">
        <v>0</v>
      </c>
      <c r="D829" s="206">
        <f t="shared" si="12"/>
        <v>0</v>
      </c>
      <c r="E829" s="206">
        <v>0</v>
      </c>
      <c r="F829" s="234"/>
    </row>
    <row r="830" spans="1:6">
      <c r="A830" s="233">
        <v>2111408</v>
      </c>
      <c r="B830" s="205" t="s">
        <v>710</v>
      </c>
      <c r="C830" s="237">
        <v>0</v>
      </c>
      <c r="D830" s="206">
        <f t="shared" si="12"/>
        <v>0</v>
      </c>
      <c r="E830" s="206">
        <v>0</v>
      </c>
      <c r="F830" s="234"/>
    </row>
    <row r="831" spans="1:6">
      <c r="A831" s="233">
        <v>2111409</v>
      </c>
      <c r="B831" s="205" t="s">
        <v>711</v>
      </c>
      <c r="C831" s="237">
        <v>0</v>
      </c>
      <c r="D831" s="206">
        <f t="shared" si="12"/>
        <v>0</v>
      </c>
      <c r="E831" s="206">
        <v>0</v>
      </c>
      <c r="F831" s="234"/>
    </row>
    <row r="832" spans="1:6">
      <c r="A832" s="233">
        <v>2111410</v>
      </c>
      <c r="B832" s="205" t="s">
        <v>712</v>
      </c>
      <c r="C832" s="237">
        <v>0</v>
      </c>
      <c r="D832" s="206">
        <f t="shared" si="12"/>
        <v>0</v>
      </c>
      <c r="E832" s="206">
        <v>0</v>
      </c>
      <c r="F832" s="234"/>
    </row>
    <row r="833" spans="1:6">
      <c r="A833" s="233">
        <v>2111411</v>
      </c>
      <c r="B833" s="205" t="s">
        <v>169</v>
      </c>
      <c r="C833" s="237">
        <v>0</v>
      </c>
      <c r="D833" s="206">
        <f t="shared" si="12"/>
        <v>0</v>
      </c>
      <c r="E833" s="206">
        <v>0</v>
      </c>
      <c r="F833" s="234"/>
    </row>
    <row r="834" spans="1:6">
      <c r="A834" s="233">
        <v>2111413</v>
      </c>
      <c r="B834" s="205" t="s">
        <v>713</v>
      </c>
      <c r="C834" s="237">
        <v>0</v>
      </c>
      <c r="D834" s="206">
        <f t="shared" si="12"/>
        <v>0</v>
      </c>
      <c r="E834" s="206">
        <v>0</v>
      </c>
      <c r="F834" s="234"/>
    </row>
    <row r="835" spans="1:6">
      <c r="A835" s="233">
        <v>2111450</v>
      </c>
      <c r="B835" s="205" t="s">
        <v>137</v>
      </c>
      <c r="C835" s="237">
        <v>0</v>
      </c>
      <c r="D835" s="206">
        <f t="shared" si="12"/>
        <v>0</v>
      </c>
      <c r="E835" s="206">
        <v>0</v>
      </c>
      <c r="F835" s="234"/>
    </row>
    <row r="836" spans="1:6">
      <c r="A836" s="233">
        <v>2111499</v>
      </c>
      <c r="B836" s="205" t="s">
        <v>714</v>
      </c>
      <c r="C836" s="237">
        <v>0</v>
      </c>
      <c r="D836" s="206">
        <f t="shared" si="12"/>
        <v>0</v>
      </c>
      <c r="E836" s="206">
        <v>0</v>
      </c>
      <c r="F836" s="234"/>
    </row>
    <row r="837" spans="1:6">
      <c r="A837" s="229">
        <v>21199</v>
      </c>
      <c r="B837" s="230" t="s">
        <v>715</v>
      </c>
      <c r="C837" s="242">
        <v>150</v>
      </c>
      <c r="D837" s="231">
        <f t="shared" si="12"/>
        <v>150</v>
      </c>
      <c r="E837" s="231">
        <v>0</v>
      </c>
      <c r="F837" s="232"/>
    </row>
    <row r="838" spans="1:6">
      <c r="A838" s="233">
        <v>2119901</v>
      </c>
      <c r="B838" s="205" t="s">
        <v>715</v>
      </c>
      <c r="C838" s="237">
        <v>150</v>
      </c>
      <c r="D838" s="206">
        <f t="shared" ref="D838:D901" si="13">C838-E838</f>
        <v>150</v>
      </c>
      <c r="E838" s="206">
        <v>0</v>
      </c>
      <c r="F838" s="234"/>
    </row>
    <row r="839" spans="1:6">
      <c r="A839" s="235">
        <v>212</v>
      </c>
      <c r="B839" s="226" t="s">
        <v>99</v>
      </c>
      <c r="C839" s="241">
        <v>9941</v>
      </c>
      <c r="D839" s="227">
        <f t="shared" si="13"/>
        <v>9941</v>
      </c>
      <c r="E839" s="227">
        <v>0</v>
      </c>
      <c r="F839" s="228"/>
    </row>
    <row r="840" spans="1:6">
      <c r="A840" s="229">
        <v>21201</v>
      </c>
      <c r="B840" s="230" t="s">
        <v>716</v>
      </c>
      <c r="C840" s="242">
        <v>2844</v>
      </c>
      <c r="D840" s="231">
        <f t="shared" si="13"/>
        <v>2844</v>
      </c>
      <c r="E840" s="231">
        <v>0</v>
      </c>
      <c r="F840" s="232"/>
    </row>
    <row r="841" spans="1:6">
      <c r="A841" s="233">
        <v>2120101</v>
      </c>
      <c r="B841" s="205" t="s">
        <v>128</v>
      </c>
      <c r="C841" s="237">
        <v>574</v>
      </c>
      <c r="D841" s="206">
        <f t="shared" si="13"/>
        <v>574</v>
      </c>
      <c r="E841" s="206">
        <v>0</v>
      </c>
      <c r="F841" s="234"/>
    </row>
    <row r="842" spans="1:6">
      <c r="A842" s="233">
        <v>2120102</v>
      </c>
      <c r="B842" s="205" t="s">
        <v>129</v>
      </c>
      <c r="C842" s="237">
        <v>100</v>
      </c>
      <c r="D842" s="206">
        <f t="shared" si="13"/>
        <v>100</v>
      </c>
      <c r="E842" s="206">
        <v>0</v>
      </c>
      <c r="F842" s="234"/>
    </row>
    <row r="843" spans="1:6">
      <c r="A843" s="233">
        <v>2120103</v>
      </c>
      <c r="B843" s="205" t="s">
        <v>130</v>
      </c>
      <c r="C843" s="237">
        <v>0</v>
      </c>
      <c r="D843" s="206">
        <f t="shared" si="13"/>
        <v>0</v>
      </c>
      <c r="E843" s="206">
        <v>0</v>
      </c>
      <c r="F843" s="234"/>
    </row>
    <row r="844" spans="1:6">
      <c r="A844" s="233">
        <v>2120104</v>
      </c>
      <c r="B844" s="205" t="s">
        <v>717</v>
      </c>
      <c r="C844" s="237">
        <v>1619</v>
      </c>
      <c r="D844" s="206">
        <f t="shared" si="13"/>
        <v>1619</v>
      </c>
      <c r="E844" s="206">
        <v>0</v>
      </c>
      <c r="F844" s="234"/>
    </row>
    <row r="845" spans="1:6">
      <c r="A845" s="233">
        <v>2120105</v>
      </c>
      <c r="B845" s="205" t="s">
        <v>718</v>
      </c>
      <c r="C845" s="237">
        <v>0</v>
      </c>
      <c r="D845" s="206">
        <f t="shared" si="13"/>
        <v>0</v>
      </c>
      <c r="E845" s="206">
        <v>0</v>
      </c>
      <c r="F845" s="234"/>
    </row>
    <row r="846" spans="1:6">
      <c r="A846" s="233">
        <v>2120106</v>
      </c>
      <c r="B846" s="205" t="s">
        <v>719</v>
      </c>
      <c r="C846" s="237">
        <v>0</v>
      </c>
      <c r="D846" s="206">
        <f t="shared" si="13"/>
        <v>0</v>
      </c>
      <c r="E846" s="206">
        <v>0</v>
      </c>
      <c r="F846" s="234"/>
    </row>
    <row r="847" spans="1:6">
      <c r="A847" s="233">
        <v>2120107</v>
      </c>
      <c r="B847" s="205" t="s">
        <v>720</v>
      </c>
      <c r="C847" s="237">
        <v>0</v>
      </c>
      <c r="D847" s="206">
        <f t="shared" si="13"/>
        <v>0</v>
      </c>
      <c r="E847" s="206">
        <v>0</v>
      </c>
      <c r="F847" s="234"/>
    </row>
    <row r="848" spans="1:6">
      <c r="A848" s="233">
        <v>2120109</v>
      </c>
      <c r="B848" s="205" t="s">
        <v>721</v>
      </c>
      <c r="C848" s="237">
        <v>191</v>
      </c>
      <c r="D848" s="206">
        <f t="shared" si="13"/>
        <v>191</v>
      </c>
      <c r="E848" s="206">
        <v>0</v>
      </c>
      <c r="F848" s="234"/>
    </row>
    <row r="849" spans="1:6">
      <c r="A849" s="233">
        <v>2120110</v>
      </c>
      <c r="B849" s="205" t="s">
        <v>722</v>
      </c>
      <c r="C849" s="237">
        <v>0</v>
      </c>
      <c r="D849" s="206">
        <f t="shared" si="13"/>
        <v>0</v>
      </c>
      <c r="E849" s="206">
        <v>0</v>
      </c>
      <c r="F849" s="234"/>
    </row>
    <row r="850" spans="1:6">
      <c r="A850" s="233">
        <v>2120199</v>
      </c>
      <c r="B850" s="205" t="s">
        <v>723</v>
      </c>
      <c r="C850" s="237">
        <v>360</v>
      </c>
      <c r="D850" s="206">
        <f t="shared" si="13"/>
        <v>360</v>
      </c>
      <c r="E850" s="206">
        <v>0</v>
      </c>
      <c r="F850" s="234"/>
    </row>
    <row r="851" spans="1:6">
      <c r="A851" s="229">
        <v>21202</v>
      </c>
      <c r="B851" s="230" t="s">
        <v>724</v>
      </c>
      <c r="C851" s="242">
        <v>0</v>
      </c>
      <c r="D851" s="231">
        <f t="shared" si="13"/>
        <v>0</v>
      </c>
      <c r="E851" s="231">
        <v>0</v>
      </c>
      <c r="F851" s="232"/>
    </row>
    <row r="852" spans="1:6">
      <c r="A852" s="233">
        <v>2120201</v>
      </c>
      <c r="B852" s="205" t="s">
        <v>724</v>
      </c>
      <c r="C852" s="237">
        <v>0</v>
      </c>
      <c r="D852" s="206">
        <f t="shared" si="13"/>
        <v>0</v>
      </c>
      <c r="E852" s="206">
        <v>0</v>
      </c>
      <c r="F852" s="234"/>
    </row>
    <row r="853" spans="1:6">
      <c r="A853" s="229">
        <v>21203</v>
      </c>
      <c r="B853" s="230" t="s">
        <v>725</v>
      </c>
      <c r="C853" s="242">
        <v>4630</v>
      </c>
      <c r="D853" s="231">
        <f t="shared" si="13"/>
        <v>4630</v>
      </c>
      <c r="E853" s="231">
        <v>0</v>
      </c>
      <c r="F853" s="232"/>
    </row>
    <row r="854" spans="1:6">
      <c r="A854" s="233">
        <v>2120303</v>
      </c>
      <c r="B854" s="205" t="s">
        <v>726</v>
      </c>
      <c r="C854" s="237">
        <v>4503</v>
      </c>
      <c r="D854" s="206">
        <f t="shared" si="13"/>
        <v>4503</v>
      </c>
      <c r="E854" s="206">
        <v>0</v>
      </c>
      <c r="F854" s="234"/>
    </row>
    <row r="855" spans="1:6">
      <c r="A855" s="233">
        <v>2120399</v>
      </c>
      <c r="B855" s="205" t="s">
        <v>727</v>
      </c>
      <c r="C855" s="237">
        <v>127</v>
      </c>
      <c r="D855" s="206">
        <f t="shared" si="13"/>
        <v>127</v>
      </c>
      <c r="E855" s="206">
        <v>0</v>
      </c>
      <c r="F855" s="234"/>
    </row>
    <row r="856" spans="1:6">
      <c r="A856" s="229">
        <v>21205</v>
      </c>
      <c r="B856" s="230" t="s">
        <v>728</v>
      </c>
      <c r="C856" s="242">
        <v>1816</v>
      </c>
      <c r="D856" s="231">
        <f t="shared" si="13"/>
        <v>1816</v>
      </c>
      <c r="E856" s="231">
        <v>0</v>
      </c>
      <c r="F856" s="232"/>
    </row>
    <row r="857" spans="1:6">
      <c r="A857" s="233">
        <v>2120501</v>
      </c>
      <c r="B857" s="205" t="s">
        <v>728</v>
      </c>
      <c r="C857" s="237">
        <v>1816</v>
      </c>
      <c r="D857" s="206">
        <f t="shared" si="13"/>
        <v>1816</v>
      </c>
      <c r="E857" s="206">
        <v>0</v>
      </c>
      <c r="F857" s="234"/>
    </row>
    <row r="858" spans="1:6">
      <c r="A858" s="229">
        <v>21206</v>
      </c>
      <c r="B858" s="230" t="s">
        <v>729</v>
      </c>
      <c r="C858" s="242">
        <v>160</v>
      </c>
      <c r="D858" s="231">
        <f t="shared" si="13"/>
        <v>160</v>
      </c>
      <c r="E858" s="231">
        <v>0</v>
      </c>
      <c r="F858" s="232"/>
    </row>
    <row r="859" spans="1:6">
      <c r="A859" s="233">
        <v>2120601</v>
      </c>
      <c r="B859" s="205" t="s">
        <v>729</v>
      </c>
      <c r="C859" s="237">
        <v>160</v>
      </c>
      <c r="D859" s="206">
        <f t="shared" si="13"/>
        <v>160</v>
      </c>
      <c r="E859" s="206">
        <v>0</v>
      </c>
      <c r="F859" s="234"/>
    </row>
    <row r="860" spans="1:6">
      <c r="A860" s="229">
        <v>21299</v>
      </c>
      <c r="B860" s="230" t="s">
        <v>730</v>
      </c>
      <c r="C860" s="242">
        <v>491</v>
      </c>
      <c r="D860" s="231">
        <f t="shared" si="13"/>
        <v>491</v>
      </c>
      <c r="E860" s="231">
        <v>0</v>
      </c>
      <c r="F860" s="232"/>
    </row>
    <row r="861" spans="1:6">
      <c r="A861" s="236">
        <v>2129999</v>
      </c>
      <c r="B861" s="205" t="s">
        <v>730</v>
      </c>
      <c r="C861" s="237">
        <v>491</v>
      </c>
      <c r="D861" s="206">
        <f t="shared" si="13"/>
        <v>491</v>
      </c>
      <c r="E861" s="206">
        <v>0</v>
      </c>
      <c r="F861" s="234"/>
    </row>
    <row r="862" spans="1:6">
      <c r="A862" s="235">
        <v>213</v>
      </c>
      <c r="B862" s="226" t="s">
        <v>100</v>
      </c>
      <c r="C862" s="241">
        <v>47790</v>
      </c>
      <c r="D862" s="227">
        <f t="shared" si="13"/>
        <v>40242</v>
      </c>
      <c r="E862" s="227">
        <v>7548</v>
      </c>
      <c r="F862" s="228"/>
    </row>
    <row r="863" spans="1:6">
      <c r="A863" s="229">
        <v>21301</v>
      </c>
      <c r="B863" s="230" t="s">
        <v>731</v>
      </c>
      <c r="C863" s="242">
        <v>10454</v>
      </c>
      <c r="D863" s="231">
        <f t="shared" si="13"/>
        <v>9310</v>
      </c>
      <c r="E863" s="231">
        <v>1144</v>
      </c>
      <c r="F863" s="232"/>
    </row>
    <row r="864" spans="1:6">
      <c r="A864" s="233">
        <v>2130101</v>
      </c>
      <c r="B864" s="205" t="s">
        <v>128</v>
      </c>
      <c r="C864" s="237">
        <v>3031</v>
      </c>
      <c r="D864" s="206">
        <f t="shared" si="13"/>
        <v>1887</v>
      </c>
      <c r="E864" s="206">
        <v>1144</v>
      </c>
      <c r="F864" s="234"/>
    </row>
    <row r="865" spans="1:6">
      <c r="A865" s="233">
        <v>2130102</v>
      </c>
      <c r="B865" s="205" t="s">
        <v>129</v>
      </c>
      <c r="C865" s="237">
        <v>55</v>
      </c>
      <c r="D865" s="206">
        <f t="shared" si="13"/>
        <v>55</v>
      </c>
      <c r="E865" s="206">
        <v>0</v>
      </c>
      <c r="F865" s="234"/>
    </row>
    <row r="866" spans="1:6">
      <c r="A866" s="233">
        <v>2130103</v>
      </c>
      <c r="B866" s="205" t="s">
        <v>130</v>
      </c>
      <c r="C866" s="237">
        <v>0</v>
      </c>
      <c r="D866" s="206">
        <f t="shared" si="13"/>
        <v>0</v>
      </c>
      <c r="E866" s="206">
        <v>0</v>
      </c>
      <c r="F866" s="234"/>
    </row>
    <row r="867" spans="1:6">
      <c r="A867" s="233">
        <v>2130104</v>
      </c>
      <c r="B867" s="205" t="s">
        <v>137</v>
      </c>
      <c r="C867" s="237">
        <v>0</v>
      </c>
      <c r="D867" s="206">
        <f t="shared" si="13"/>
        <v>0</v>
      </c>
      <c r="E867" s="206">
        <v>0</v>
      </c>
      <c r="F867" s="234"/>
    </row>
    <row r="868" spans="1:6">
      <c r="A868" s="233">
        <v>2130105</v>
      </c>
      <c r="B868" s="205" t="s">
        <v>732</v>
      </c>
      <c r="C868" s="237">
        <v>0</v>
      </c>
      <c r="D868" s="206">
        <f t="shared" si="13"/>
        <v>0</v>
      </c>
      <c r="E868" s="206">
        <v>0</v>
      </c>
      <c r="F868" s="234"/>
    </row>
    <row r="869" spans="1:6">
      <c r="A869" s="233">
        <v>2130106</v>
      </c>
      <c r="B869" s="205" t="s">
        <v>733</v>
      </c>
      <c r="C869" s="237">
        <v>386</v>
      </c>
      <c r="D869" s="206">
        <f t="shared" si="13"/>
        <v>386</v>
      </c>
      <c r="E869" s="206">
        <v>0</v>
      </c>
      <c r="F869" s="234"/>
    </row>
    <row r="870" spans="1:6">
      <c r="A870" s="233">
        <v>2130108</v>
      </c>
      <c r="B870" s="205" t="s">
        <v>734</v>
      </c>
      <c r="C870" s="237">
        <v>646</v>
      </c>
      <c r="D870" s="206">
        <f t="shared" si="13"/>
        <v>646</v>
      </c>
      <c r="E870" s="206">
        <v>0</v>
      </c>
      <c r="F870" s="234"/>
    </row>
    <row r="871" spans="1:6">
      <c r="A871" s="233">
        <v>2130109</v>
      </c>
      <c r="B871" s="205" t="s">
        <v>735</v>
      </c>
      <c r="C871" s="237">
        <v>0</v>
      </c>
      <c r="D871" s="206">
        <f t="shared" si="13"/>
        <v>0</v>
      </c>
      <c r="E871" s="206">
        <v>0</v>
      </c>
      <c r="F871" s="234"/>
    </row>
    <row r="872" spans="1:6">
      <c r="A872" s="233">
        <v>2130110</v>
      </c>
      <c r="B872" s="205" t="s">
        <v>736</v>
      </c>
      <c r="C872" s="237">
        <v>0</v>
      </c>
      <c r="D872" s="206">
        <f t="shared" si="13"/>
        <v>0</v>
      </c>
      <c r="E872" s="206">
        <v>0</v>
      </c>
      <c r="F872" s="234"/>
    </row>
    <row r="873" spans="1:6">
      <c r="A873" s="233">
        <v>2130111</v>
      </c>
      <c r="B873" s="205" t="s">
        <v>737</v>
      </c>
      <c r="C873" s="237">
        <v>0</v>
      </c>
      <c r="D873" s="206">
        <f t="shared" si="13"/>
        <v>0</v>
      </c>
      <c r="E873" s="206">
        <v>0</v>
      </c>
      <c r="F873" s="234"/>
    </row>
    <row r="874" spans="1:6">
      <c r="A874" s="233">
        <v>2130112</v>
      </c>
      <c r="B874" s="205" t="s">
        <v>738</v>
      </c>
      <c r="C874" s="237">
        <v>100</v>
      </c>
      <c r="D874" s="206">
        <f t="shared" si="13"/>
        <v>100</v>
      </c>
      <c r="E874" s="206">
        <v>0</v>
      </c>
      <c r="F874" s="234"/>
    </row>
    <row r="875" spans="1:6">
      <c r="A875" s="233">
        <v>2130114</v>
      </c>
      <c r="B875" s="205" t="s">
        <v>739</v>
      </c>
      <c r="C875" s="237">
        <v>0</v>
      </c>
      <c r="D875" s="206">
        <f t="shared" si="13"/>
        <v>0</v>
      </c>
      <c r="E875" s="206">
        <v>0</v>
      </c>
      <c r="F875" s="234"/>
    </row>
    <row r="876" spans="1:6">
      <c r="A876" s="233">
        <v>2130119</v>
      </c>
      <c r="B876" s="205" t="s">
        <v>740</v>
      </c>
      <c r="C876" s="237">
        <v>0</v>
      </c>
      <c r="D876" s="206">
        <f t="shared" si="13"/>
        <v>0</v>
      </c>
      <c r="E876" s="206">
        <v>0</v>
      </c>
      <c r="F876" s="234"/>
    </row>
    <row r="877" spans="1:6">
      <c r="A877" s="233">
        <v>2130120</v>
      </c>
      <c r="B877" s="205" t="s">
        <v>741</v>
      </c>
      <c r="C877" s="237">
        <v>0</v>
      </c>
      <c r="D877" s="206">
        <f t="shared" si="13"/>
        <v>0</v>
      </c>
      <c r="E877" s="206">
        <v>0</v>
      </c>
      <c r="F877" s="234"/>
    </row>
    <row r="878" spans="1:6">
      <c r="A878" s="233">
        <v>2130121</v>
      </c>
      <c r="B878" s="205" t="s">
        <v>742</v>
      </c>
      <c r="C878" s="237">
        <v>558</v>
      </c>
      <c r="D878" s="206">
        <f t="shared" si="13"/>
        <v>558</v>
      </c>
      <c r="E878" s="206">
        <v>0</v>
      </c>
      <c r="F878" s="234"/>
    </row>
    <row r="879" spans="1:6">
      <c r="A879" s="233">
        <v>2130122</v>
      </c>
      <c r="B879" s="205" t="s">
        <v>743</v>
      </c>
      <c r="C879" s="237">
        <v>2526</v>
      </c>
      <c r="D879" s="206">
        <f t="shared" si="13"/>
        <v>2526</v>
      </c>
      <c r="E879" s="206">
        <v>0</v>
      </c>
      <c r="F879" s="234"/>
    </row>
    <row r="880" spans="1:6">
      <c r="A880" s="233">
        <v>2130123</v>
      </c>
      <c r="B880" s="205" t="s">
        <v>744</v>
      </c>
      <c r="C880" s="237">
        <v>0</v>
      </c>
      <c r="D880" s="206">
        <f t="shared" si="13"/>
        <v>0</v>
      </c>
      <c r="E880" s="206">
        <v>0</v>
      </c>
      <c r="F880" s="234"/>
    </row>
    <row r="881" spans="1:6">
      <c r="A881" s="233">
        <v>2130124</v>
      </c>
      <c r="B881" s="205" t="s">
        <v>745</v>
      </c>
      <c r="C881" s="237">
        <v>0</v>
      </c>
      <c r="D881" s="206">
        <f t="shared" si="13"/>
        <v>0</v>
      </c>
      <c r="E881" s="206">
        <v>0</v>
      </c>
      <c r="F881" s="234"/>
    </row>
    <row r="882" spans="1:6">
      <c r="A882" s="233">
        <v>2130125</v>
      </c>
      <c r="B882" s="205" t="s">
        <v>746</v>
      </c>
      <c r="C882" s="237">
        <v>0</v>
      </c>
      <c r="D882" s="206">
        <f t="shared" si="13"/>
        <v>0</v>
      </c>
      <c r="E882" s="206">
        <v>0</v>
      </c>
      <c r="F882" s="234"/>
    </row>
    <row r="883" spans="1:6">
      <c r="A883" s="233">
        <v>2130126</v>
      </c>
      <c r="B883" s="205" t="s">
        <v>747</v>
      </c>
      <c r="C883" s="237">
        <v>0</v>
      </c>
      <c r="D883" s="206">
        <f t="shared" si="13"/>
        <v>0</v>
      </c>
      <c r="E883" s="206">
        <v>0</v>
      </c>
      <c r="F883" s="234"/>
    </row>
    <row r="884" spans="1:6">
      <c r="A884" s="233">
        <v>2130135</v>
      </c>
      <c r="B884" s="205" t="s">
        <v>748</v>
      </c>
      <c r="C884" s="237">
        <v>17</v>
      </c>
      <c r="D884" s="206">
        <f t="shared" si="13"/>
        <v>17</v>
      </c>
      <c r="E884" s="206">
        <v>0</v>
      </c>
      <c r="F884" s="234"/>
    </row>
    <row r="885" spans="1:6">
      <c r="A885" s="233">
        <v>2130142</v>
      </c>
      <c r="B885" s="205" t="s">
        <v>749</v>
      </c>
      <c r="C885" s="237">
        <v>0</v>
      </c>
      <c r="D885" s="206">
        <f t="shared" si="13"/>
        <v>0</v>
      </c>
      <c r="E885" s="206">
        <v>0</v>
      </c>
      <c r="F885" s="234"/>
    </row>
    <row r="886" spans="1:6">
      <c r="A886" s="233">
        <v>2130148</v>
      </c>
      <c r="B886" s="205" t="s">
        <v>750</v>
      </c>
      <c r="C886" s="237">
        <v>0</v>
      </c>
      <c r="D886" s="206">
        <f t="shared" si="13"/>
        <v>0</v>
      </c>
      <c r="E886" s="206">
        <v>0</v>
      </c>
      <c r="F886" s="234"/>
    </row>
    <row r="887" spans="1:6">
      <c r="A887" s="233">
        <v>2130152</v>
      </c>
      <c r="B887" s="205" t="s">
        <v>751</v>
      </c>
      <c r="C887" s="237">
        <v>4</v>
      </c>
      <c r="D887" s="206">
        <f t="shared" si="13"/>
        <v>4</v>
      </c>
      <c r="E887" s="206">
        <v>0</v>
      </c>
      <c r="F887" s="234"/>
    </row>
    <row r="888" spans="1:6">
      <c r="A888" s="233">
        <v>2130153</v>
      </c>
      <c r="B888" s="205" t="s">
        <v>752</v>
      </c>
      <c r="C888" s="237">
        <v>3129</v>
      </c>
      <c r="D888" s="206">
        <f t="shared" si="13"/>
        <v>3129</v>
      </c>
      <c r="E888" s="206">
        <v>0</v>
      </c>
      <c r="F888" s="234"/>
    </row>
    <row r="889" spans="1:6">
      <c r="A889" s="233">
        <v>2130199</v>
      </c>
      <c r="B889" s="205" t="s">
        <v>753</v>
      </c>
      <c r="C889" s="237">
        <v>2</v>
      </c>
      <c r="D889" s="206">
        <f t="shared" si="13"/>
        <v>2</v>
      </c>
      <c r="E889" s="206">
        <v>0</v>
      </c>
      <c r="F889" s="234"/>
    </row>
    <row r="890" spans="1:6">
      <c r="A890" s="229">
        <v>21302</v>
      </c>
      <c r="B890" s="230" t="s">
        <v>754</v>
      </c>
      <c r="C890" s="242">
        <v>978</v>
      </c>
      <c r="D890" s="231">
        <f t="shared" si="13"/>
        <v>978</v>
      </c>
      <c r="E890" s="231">
        <v>0</v>
      </c>
      <c r="F890" s="232"/>
    </row>
    <row r="891" spans="1:6">
      <c r="A891" s="233">
        <v>2130201</v>
      </c>
      <c r="B891" s="205" t="s">
        <v>128</v>
      </c>
      <c r="C891" s="237">
        <v>0</v>
      </c>
      <c r="D891" s="206">
        <f t="shared" si="13"/>
        <v>0</v>
      </c>
      <c r="E891" s="206">
        <v>0</v>
      </c>
      <c r="F891" s="234"/>
    </row>
    <row r="892" spans="1:6">
      <c r="A892" s="233">
        <v>2130202</v>
      </c>
      <c r="B892" s="205" t="s">
        <v>129</v>
      </c>
      <c r="C892" s="237">
        <v>0</v>
      </c>
      <c r="D892" s="206">
        <f t="shared" si="13"/>
        <v>0</v>
      </c>
      <c r="E892" s="206">
        <v>0</v>
      </c>
      <c r="F892" s="234"/>
    </row>
    <row r="893" spans="1:6">
      <c r="A893" s="233">
        <v>2130203</v>
      </c>
      <c r="B893" s="205" t="s">
        <v>130</v>
      </c>
      <c r="C893" s="237">
        <v>0</v>
      </c>
      <c r="D893" s="206">
        <f t="shared" si="13"/>
        <v>0</v>
      </c>
      <c r="E893" s="206">
        <v>0</v>
      </c>
      <c r="F893" s="234"/>
    </row>
    <row r="894" spans="1:6">
      <c r="A894" s="233">
        <v>2130204</v>
      </c>
      <c r="B894" s="205" t="s">
        <v>755</v>
      </c>
      <c r="C894" s="237">
        <v>0</v>
      </c>
      <c r="D894" s="206">
        <f t="shared" si="13"/>
        <v>0</v>
      </c>
      <c r="E894" s="206">
        <v>0</v>
      </c>
      <c r="F894" s="234"/>
    </row>
    <row r="895" spans="1:6">
      <c r="A895" s="233">
        <v>2130205</v>
      </c>
      <c r="B895" s="205" t="s">
        <v>756</v>
      </c>
      <c r="C895" s="237">
        <v>0</v>
      </c>
      <c r="D895" s="206">
        <f t="shared" si="13"/>
        <v>0</v>
      </c>
      <c r="E895" s="206">
        <v>0</v>
      </c>
      <c r="F895" s="234"/>
    </row>
    <row r="896" spans="1:6">
      <c r="A896" s="233">
        <v>2130206</v>
      </c>
      <c r="B896" s="205" t="s">
        <v>757</v>
      </c>
      <c r="C896" s="237">
        <v>0</v>
      </c>
      <c r="D896" s="206">
        <f t="shared" si="13"/>
        <v>0</v>
      </c>
      <c r="E896" s="206">
        <v>0</v>
      </c>
      <c r="F896" s="234"/>
    </row>
    <row r="897" spans="1:6">
      <c r="A897" s="233">
        <v>2130207</v>
      </c>
      <c r="B897" s="205" t="s">
        <v>758</v>
      </c>
      <c r="C897" s="237">
        <v>0</v>
      </c>
      <c r="D897" s="206">
        <f t="shared" si="13"/>
        <v>0</v>
      </c>
      <c r="E897" s="206">
        <v>0</v>
      </c>
      <c r="F897" s="234"/>
    </row>
    <row r="898" spans="1:6">
      <c r="A898" s="233">
        <v>2130209</v>
      </c>
      <c r="B898" s="205" t="s">
        <v>759</v>
      </c>
      <c r="C898" s="237">
        <v>830</v>
      </c>
      <c r="D898" s="206">
        <f t="shared" si="13"/>
        <v>830</v>
      </c>
      <c r="E898" s="206">
        <v>0</v>
      </c>
      <c r="F898" s="234"/>
    </row>
    <row r="899" spans="1:6">
      <c r="A899" s="233">
        <v>2130210</v>
      </c>
      <c r="B899" s="205" t="s">
        <v>760</v>
      </c>
      <c r="C899" s="237">
        <v>0</v>
      </c>
      <c r="D899" s="206">
        <f t="shared" si="13"/>
        <v>0</v>
      </c>
      <c r="E899" s="206">
        <v>0</v>
      </c>
      <c r="F899" s="234"/>
    </row>
    <row r="900" spans="1:6">
      <c r="A900" s="233">
        <v>2130211</v>
      </c>
      <c r="B900" s="205" t="s">
        <v>761</v>
      </c>
      <c r="C900" s="237">
        <v>0</v>
      </c>
      <c r="D900" s="206">
        <f t="shared" si="13"/>
        <v>0</v>
      </c>
      <c r="E900" s="206">
        <v>0</v>
      </c>
      <c r="F900" s="234"/>
    </row>
    <row r="901" spans="1:6">
      <c r="A901" s="233">
        <v>2130212</v>
      </c>
      <c r="B901" s="205" t="s">
        <v>762</v>
      </c>
      <c r="C901" s="237">
        <v>0</v>
      </c>
      <c r="D901" s="206">
        <f t="shared" si="13"/>
        <v>0</v>
      </c>
      <c r="E901" s="206">
        <v>0</v>
      </c>
      <c r="F901" s="234"/>
    </row>
    <row r="902" spans="1:6">
      <c r="A902" s="233">
        <v>2130213</v>
      </c>
      <c r="B902" s="205" t="s">
        <v>763</v>
      </c>
      <c r="C902" s="237">
        <v>128</v>
      </c>
      <c r="D902" s="206">
        <f t="shared" ref="D902:D965" si="14">C902-E902</f>
        <v>128</v>
      </c>
      <c r="E902" s="206">
        <v>0</v>
      </c>
      <c r="F902" s="234"/>
    </row>
    <row r="903" spans="1:6">
      <c r="A903" s="233">
        <v>2130217</v>
      </c>
      <c r="B903" s="205" t="s">
        <v>764</v>
      </c>
      <c r="C903" s="237">
        <v>0</v>
      </c>
      <c r="D903" s="206">
        <f t="shared" si="14"/>
        <v>0</v>
      </c>
      <c r="E903" s="206">
        <v>0</v>
      </c>
      <c r="F903" s="234"/>
    </row>
    <row r="904" spans="1:6">
      <c r="A904" s="233">
        <v>2130220</v>
      </c>
      <c r="B904" s="205" t="s">
        <v>277</v>
      </c>
      <c r="C904" s="237">
        <v>0</v>
      </c>
      <c r="D904" s="206">
        <f t="shared" si="14"/>
        <v>0</v>
      </c>
      <c r="E904" s="206">
        <v>0</v>
      </c>
      <c r="F904" s="234"/>
    </row>
    <row r="905" spans="1:6">
      <c r="A905" s="233">
        <v>2130221</v>
      </c>
      <c r="B905" s="205" t="s">
        <v>765</v>
      </c>
      <c r="C905" s="237">
        <v>0</v>
      </c>
      <c r="D905" s="206">
        <f t="shared" si="14"/>
        <v>0</v>
      </c>
      <c r="E905" s="206">
        <v>0</v>
      </c>
      <c r="F905" s="234"/>
    </row>
    <row r="906" spans="1:6">
      <c r="A906" s="233">
        <v>2130223</v>
      </c>
      <c r="B906" s="205" t="s">
        <v>766</v>
      </c>
      <c r="C906" s="237">
        <v>0</v>
      </c>
      <c r="D906" s="206">
        <f t="shared" si="14"/>
        <v>0</v>
      </c>
      <c r="E906" s="206">
        <v>0</v>
      </c>
      <c r="F906" s="234"/>
    </row>
    <row r="907" spans="1:6">
      <c r="A907" s="233">
        <v>2130226</v>
      </c>
      <c r="B907" s="205" t="s">
        <v>767</v>
      </c>
      <c r="C907" s="237">
        <v>0</v>
      </c>
      <c r="D907" s="206">
        <f t="shared" si="14"/>
        <v>0</v>
      </c>
      <c r="E907" s="206">
        <v>0</v>
      </c>
      <c r="F907" s="234"/>
    </row>
    <row r="908" spans="1:6">
      <c r="A908" s="233">
        <v>2130227</v>
      </c>
      <c r="B908" s="205" t="s">
        <v>768</v>
      </c>
      <c r="C908" s="237">
        <v>0</v>
      </c>
      <c r="D908" s="206">
        <f t="shared" si="14"/>
        <v>0</v>
      </c>
      <c r="E908" s="206">
        <v>0</v>
      </c>
      <c r="F908" s="234"/>
    </row>
    <row r="909" spans="1:6">
      <c r="A909" s="233">
        <v>2130232</v>
      </c>
      <c r="B909" s="205" t="s">
        <v>769</v>
      </c>
      <c r="C909" s="237">
        <v>0</v>
      </c>
      <c r="D909" s="206">
        <f t="shared" si="14"/>
        <v>0</v>
      </c>
      <c r="E909" s="206">
        <v>0</v>
      </c>
      <c r="F909" s="234"/>
    </row>
    <row r="910" spans="1:6">
      <c r="A910" s="233">
        <v>2130234</v>
      </c>
      <c r="B910" s="205" t="s">
        <v>770</v>
      </c>
      <c r="C910" s="237">
        <v>20</v>
      </c>
      <c r="D910" s="206">
        <f t="shared" si="14"/>
        <v>20</v>
      </c>
      <c r="E910" s="206">
        <v>0</v>
      </c>
      <c r="F910" s="234"/>
    </row>
    <row r="911" spans="1:6">
      <c r="A911" s="233">
        <v>2130235</v>
      </c>
      <c r="B911" s="205" t="s">
        <v>771</v>
      </c>
      <c r="C911" s="237">
        <v>0</v>
      </c>
      <c r="D911" s="206">
        <f t="shared" si="14"/>
        <v>0</v>
      </c>
      <c r="E911" s="206">
        <v>0</v>
      </c>
      <c r="F911" s="234"/>
    </row>
    <row r="912" spans="1:6">
      <c r="A912" s="233">
        <v>2130236</v>
      </c>
      <c r="B912" s="205" t="s">
        <v>772</v>
      </c>
      <c r="C912" s="237">
        <v>0</v>
      </c>
      <c r="D912" s="206">
        <f t="shared" si="14"/>
        <v>0</v>
      </c>
      <c r="E912" s="206">
        <v>0</v>
      </c>
      <c r="F912" s="234"/>
    </row>
    <row r="913" spans="1:6">
      <c r="A913" s="233">
        <v>2130237</v>
      </c>
      <c r="B913" s="205" t="s">
        <v>738</v>
      </c>
      <c r="C913" s="237">
        <v>0</v>
      </c>
      <c r="D913" s="206">
        <f t="shared" si="14"/>
        <v>0</v>
      </c>
      <c r="E913" s="206">
        <v>0</v>
      </c>
      <c r="F913" s="234"/>
    </row>
    <row r="914" spans="1:6">
      <c r="A914" s="233">
        <v>2130299</v>
      </c>
      <c r="B914" s="205" t="s">
        <v>773</v>
      </c>
      <c r="C914" s="237">
        <v>0</v>
      </c>
      <c r="D914" s="206">
        <f t="shared" si="14"/>
        <v>0</v>
      </c>
      <c r="E914" s="206">
        <v>0</v>
      </c>
      <c r="F914" s="234"/>
    </row>
    <row r="915" spans="1:6">
      <c r="A915" s="229">
        <v>21303</v>
      </c>
      <c r="B915" s="230" t="s">
        <v>774</v>
      </c>
      <c r="C915" s="242">
        <v>5228</v>
      </c>
      <c r="D915" s="231">
        <f t="shared" si="14"/>
        <v>5228</v>
      </c>
      <c r="E915" s="231">
        <v>0</v>
      </c>
      <c r="F915" s="232"/>
    </row>
    <row r="916" spans="1:6">
      <c r="A916" s="233">
        <v>2130301</v>
      </c>
      <c r="B916" s="205" t="s">
        <v>128</v>
      </c>
      <c r="C916" s="237">
        <v>813</v>
      </c>
      <c r="D916" s="206">
        <f t="shared" si="14"/>
        <v>813</v>
      </c>
      <c r="E916" s="206">
        <v>0</v>
      </c>
      <c r="F916" s="234"/>
    </row>
    <row r="917" spans="1:6">
      <c r="A917" s="233">
        <v>2130302</v>
      </c>
      <c r="B917" s="205" t="s">
        <v>129</v>
      </c>
      <c r="C917" s="237">
        <v>230</v>
      </c>
      <c r="D917" s="206">
        <f t="shared" si="14"/>
        <v>230</v>
      </c>
      <c r="E917" s="206">
        <v>0</v>
      </c>
      <c r="F917" s="234"/>
    </row>
    <row r="918" spans="1:6">
      <c r="A918" s="233">
        <v>2130303</v>
      </c>
      <c r="B918" s="205" t="s">
        <v>130</v>
      </c>
      <c r="C918" s="237">
        <v>0</v>
      </c>
      <c r="D918" s="206">
        <f t="shared" si="14"/>
        <v>0</v>
      </c>
      <c r="E918" s="206">
        <v>0</v>
      </c>
      <c r="F918" s="234"/>
    </row>
    <row r="919" spans="1:6">
      <c r="A919" s="233">
        <v>2130304</v>
      </c>
      <c r="B919" s="205" t="s">
        <v>775</v>
      </c>
      <c r="C919" s="237">
        <v>0</v>
      </c>
      <c r="D919" s="206">
        <f t="shared" si="14"/>
        <v>0</v>
      </c>
      <c r="E919" s="206">
        <v>0</v>
      </c>
      <c r="F919" s="234"/>
    </row>
    <row r="920" spans="1:6">
      <c r="A920" s="233">
        <v>2130305</v>
      </c>
      <c r="B920" s="205" t="s">
        <v>776</v>
      </c>
      <c r="C920" s="237">
        <v>255</v>
      </c>
      <c r="D920" s="206">
        <f t="shared" si="14"/>
        <v>255</v>
      </c>
      <c r="E920" s="206">
        <v>0</v>
      </c>
      <c r="F920" s="234"/>
    </row>
    <row r="921" spans="1:6">
      <c r="A921" s="233">
        <v>2130306</v>
      </c>
      <c r="B921" s="205" t="s">
        <v>777</v>
      </c>
      <c r="C921" s="237">
        <v>203</v>
      </c>
      <c r="D921" s="206">
        <f t="shared" si="14"/>
        <v>203</v>
      </c>
      <c r="E921" s="206">
        <v>0</v>
      </c>
      <c r="F921" s="234"/>
    </row>
    <row r="922" spans="1:6">
      <c r="A922" s="233">
        <v>2130307</v>
      </c>
      <c r="B922" s="205" t="s">
        <v>778</v>
      </c>
      <c r="C922" s="237">
        <v>0</v>
      </c>
      <c r="D922" s="206">
        <f t="shared" si="14"/>
        <v>0</v>
      </c>
      <c r="E922" s="206">
        <v>0</v>
      </c>
      <c r="F922" s="234"/>
    </row>
    <row r="923" spans="1:6">
      <c r="A923" s="233">
        <v>2130308</v>
      </c>
      <c r="B923" s="205" t="s">
        <v>779</v>
      </c>
      <c r="C923" s="237">
        <v>0</v>
      </c>
      <c r="D923" s="206">
        <f t="shared" si="14"/>
        <v>0</v>
      </c>
      <c r="E923" s="206">
        <v>0</v>
      </c>
      <c r="F923" s="234"/>
    </row>
    <row r="924" spans="1:6">
      <c r="A924" s="233">
        <v>2130309</v>
      </c>
      <c r="B924" s="205" t="s">
        <v>780</v>
      </c>
      <c r="C924" s="237">
        <v>0</v>
      </c>
      <c r="D924" s="206">
        <f t="shared" si="14"/>
        <v>0</v>
      </c>
      <c r="E924" s="206">
        <v>0</v>
      </c>
      <c r="F924" s="234"/>
    </row>
    <row r="925" spans="1:6">
      <c r="A925" s="233">
        <v>2130310</v>
      </c>
      <c r="B925" s="205" t="s">
        <v>781</v>
      </c>
      <c r="C925" s="237">
        <v>56</v>
      </c>
      <c r="D925" s="206">
        <f t="shared" si="14"/>
        <v>56</v>
      </c>
      <c r="E925" s="206">
        <v>0</v>
      </c>
      <c r="F925" s="234"/>
    </row>
    <row r="926" spans="1:6">
      <c r="A926" s="233">
        <v>2130311</v>
      </c>
      <c r="B926" s="205" t="s">
        <v>782</v>
      </c>
      <c r="C926" s="237">
        <v>0</v>
      </c>
      <c r="D926" s="206">
        <f t="shared" si="14"/>
        <v>0</v>
      </c>
      <c r="E926" s="206">
        <v>0</v>
      </c>
      <c r="F926" s="234"/>
    </row>
    <row r="927" spans="1:6">
      <c r="A927" s="233">
        <v>2130312</v>
      </c>
      <c r="B927" s="205" t="s">
        <v>783</v>
      </c>
      <c r="C927" s="237">
        <v>0</v>
      </c>
      <c r="D927" s="206">
        <f t="shared" si="14"/>
        <v>0</v>
      </c>
      <c r="E927" s="206">
        <v>0</v>
      </c>
      <c r="F927" s="234"/>
    </row>
    <row r="928" spans="1:6">
      <c r="A928" s="233">
        <v>2130313</v>
      </c>
      <c r="B928" s="205" t="s">
        <v>784</v>
      </c>
      <c r="C928" s="237">
        <v>0</v>
      </c>
      <c r="D928" s="206">
        <f t="shared" si="14"/>
        <v>0</v>
      </c>
      <c r="E928" s="206">
        <v>0</v>
      </c>
      <c r="F928" s="234"/>
    </row>
    <row r="929" spans="1:6">
      <c r="A929" s="233">
        <v>2130314</v>
      </c>
      <c r="B929" s="205" t="s">
        <v>785</v>
      </c>
      <c r="C929" s="237">
        <v>0</v>
      </c>
      <c r="D929" s="206">
        <f t="shared" si="14"/>
        <v>0</v>
      </c>
      <c r="E929" s="206">
        <v>0</v>
      </c>
      <c r="F929" s="234"/>
    </row>
    <row r="930" spans="1:6">
      <c r="A930" s="233">
        <v>2130315</v>
      </c>
      <c r="B930" s="205" t="s">
        <v>786</v>
      </c>
      <c r="C930" s="237">
        <v>0</v>
      </c>
      <c r="D930" s="206">
        <f t="shared" si="14"/>
        <v>0</v>
      </c>
      <c r="E930" s="206">
        <v>0</v>
      </c>
      <c r="F930" s="234"/>
    </row>
    <row r="931" spans="1:6">
      <c r="A931" s="233">
        <v>2130316</v>
      </c>
      <c r="B931" s="205" t="s">
        <v>787</v>
      </c>
      <c r="C931" s="237">
        <v>0</v>
      </c>
      <c r="D931" s="206">
        <f t="shared" si="14"/>
        <v>0</v>
      </c>
      <c r="E931" s="206">
        <v>0</v>
      </c>
      <c r="F931" s="234"/>
    </row>
    <row r="932" spans="1:6">
      <c r="A932" s="233">
        <v>2130317</v>
      </c>
      <c r="B932" s="205" t="s">
        <v>788</v>
      </c>
      <c r="C932" s="237">
        <v>0</v>
      </c>
      <c r="D932" s="206">
        <f t="shared" si="14"/>
        <v>0</v>
      </c>
      <c r="E932" s="206">
        <v>0</v>
      </c>
      <c r="F932" s="234"/>
    </row>
    <row r="933" spans="1:6">
      <c r="A933" s="233">
        <v>2130318</v>
      </c>
      <c r="B933" s="205" t="s">
        <v>789</v>
      </c>
      <c r="C933" s="237">
        <v>0</v>
      </c>
      <c r="D933" s="206">
        <f t="shared" si="14"/>
        <v>0</v>
      </c>
      <c r="E933" s="206">
        <v>0</v>
      </c>
      <c r="F933" s="234"/>
    </row>
    <row r="934" spans="1:6">
      <c r="A934" s="233">
        <v>2130319</v>
      </c>
      <c r="B934" s="205" t="s">
        <v>790</v>
      </c>
      <c r="C934" s="237">
        <v>0</v>
      </c>
      <c r="D934" s="206">
        <f t="shared" si="14"/>
        <v>0</v>
      </c>
      <c r="E934" s="206">
        <v>0</v>
      </c>
      <c r="F934" s="234"/>
    </row>
    <row r="935" spans="1:6">
      <c r="A935" s="233">
        <v>2130321</v>
      </c>
      <c r="B935" s="205" t="s">
        <v>791</v>
      </c>
      <c r="C935" s="237">
        <v>0</v>
      </c>
      <c r="D935" s="206">
        <f t="shared" si="14"/>
        <v>0</v>
      </c>
      <c r="E935" s="206">
        <v>0</v>
      </c>
      <c r="F935" s="234"/>
    </row>
    <row r="936" spans="1:6">
      <c r="A936" s="233">
        <v>2130322</v>
      </c>
      <c r="B936" s="205" t="s">
        <v>792</v>
      </c>
      <c r="C936" s="237">
        <v>0</v>
      </c>
      <c r="D936" s="206">
        <f t="shared" si="14"/>
        <v>0</v>
      </c>
      <c r="E936" s="206">
        <v>0</v>
      </c>
      <c r="F936" s="234"/>
    </row>
    <row r="937" spans="1:6">
      <c r="A937" s="233">
        <v>2130333</v>
      </c>
      <c r="B937" s="205" t="s">
        <v>766</v>
      </c>
      <c r="C937" s="237">
        <v>0</v>
      </c>
      <c r="D937" s="206">
        <f t="shared" si="14"/>
        <v>0</v>
      </c>
      <c r="E937" s="206">
        <v>0</v>
      </c>
      <c r="F937" s="234"/>
    </row>
    <row r="938" spans="1:6">
      <c r="A938" s="233">
        <v>2130334</v>
      </c>
      <c r="B938" s="205" t="s">
        <v>793</v>
      </c>
      <c r="C938" s="237">
        <v>0</v>
      </c>
      <c r="D938" s="206">
        <f t="shared" si="14"/>
        <v>0</v>
      </c>
      <c r="E938" s="206">
        <v>0</v>
      </c>
      <c r="F938" s="234"/>
    </row>
    <row r="939" spans="1:6">
      <c r="A939" s="233">
        <v>2130335</v>
      </c>
      <c r="B939" s="205" t="s">
        <v>794</v>
      </c>
      <c r="C939" s="237">
        <v>0</v>
      </c>
      <c r="D939" s="206">
        <f t="shared" si="14"/>
        <v>0</v>
      </c>
      <c r="E939" s="206">
        <v>0</v>
      </c>
      <c r="F939" s="234"/>
    </row>
    <row r="940" spans="1:6">
      <c r="A940" s="233">
        <v>2130336</v>
      </c>
      <c r="B940" s="205" t="s">
        <v>795</v>
      </c>
      <c r="C940" s="237">
        <v>0</v>
      </c>
      <c r="D940" s="206">
        <f t="shared" si="14"/>
        <v>0</v>
      </c>
      <c r="E940" s="206">
        <v>0</v>
      </c>
      <c r="F940" s="234"/>
    </row>
    <row r="941" spans="1:6">
      <c r="A941" s="233">
        <v>2130337</v>
      </c>
      <c r="B941" s="205" t="s">
        <v>796</v>
      </c>
      <c r="C941" s="237">
        <v>0</v>
      </c>
      <c r="D941" s="206">
        <f t="shared" si="14"/>
        <v>0</v>
      </c>
      <c r="E941" s="206">
        <v>0</v>
      </c>
      <c r="F941" s="234"/>
    </row>
    <row r="942" spans="1:6">
      <c r="A942" s="233">
        <v>2130399</v>
      </c>
      <c r="B942" s="205" t="s">
        <v>797</v>
      </c>
      <c r="C942" s="237">
        <v>3671</v>
      </c>
      <c r="D942" s="206">
        <f t="shared" si="14"/>
        <v>3671</v>
      </c>
      <c r="E942" s="206">
        <v>0</v>
      </c>
      <c r="F942" s="234"/>
    </row>
    <row r="943" spans="1:6">
      <c r="A943" s="229">
        <v>21305</v>
      </c>
      <c r="B943" s="230" t="s">
        <v>798</v>
      </c>
      <c r="C943" s="242">
        <v>24281</v>
      </c>
      <c r="D943" s="231">
        <f t="shared" si="14"/>
        <v>23281</v>
      </c>
      <c r="E943" s="231">
        <v>1000</v>
      </c>
      <c r="F943" s="232"/>
    </row>
    <row r="944" spans="1:6">
      <c r="A944" s="233">
        <v>2130501</v>
      </c>
      <c r="B944" s="205" t="s">
        <v>128</v>
      </c>
      <c r="C944" s="237">
        <v>326</v>
      </c>
      <c r="D944" s="206">
        <f t="shared" si="14"/>
        <v>326</v>
      </c>
      <c r="E944" s="206">
        <v>0</v>
      </c>
      <c r="F944" s="234"/>
    </row>
    <row r="945" spans="1:6">
      <c r="A945" s="233">
        <v>2130502</v>
      </c>
      <c r="B945" s="205" t="s">
        <v>129</v>
      </c>
      <c r="C945" s="237">
        <v>0</v>
      </c>
      <c r="D945" s="206">
        <f t="shared" si="14"/>
        <v>0</v>
      </c>
      <c r="E945" s="206">
        <v>0</v>
      </c>
      <c r="F945" s="234"/>
    </row>
    <row r="946" spans="1:6">
      <c r="A946" s="233">
        <v>2130503</v>
      </c>
      <c r="B946" s="205" t="s">
        <v>130</v>
      </c>
      <c r="C946" s="237">
        <v>0</v>
      </c>
      <c r="D946" s="206">
        <f t="shared" si="14"/>
        <v>0</v>
      </c>
      <c r="E946" s="206">
        <v>0</v>
      </c>
      <c r="F946" s="234"/>
    </row>
    <row r="947" spans="1:6">
      <c r="A947" s="233">
        <v>2130504</v>
      </c>
      <c r="B947" s="205" t="s">
        <v>799</v>
      </c>
      <c r="C947" s="237">
        <v>0</v>
      </c>
      <c r="D947" s="206">
        <f t="shared" si="14"/>
        <v>0</v>
      </c>
      <c r="E947" s="206">
        <v>0</v>
      </c>
      <c r="F947" s="234"/>
    </row>
    <row r="948" spans="1:6">
      <c r="A948" s="233">
        <v>2130505</v>
      </c>
      <c r="B948" s="205" t="s">
        <v>800</v>
      </c>
      <c r="C948" s="237">
        <v>0</v>
      </c>
      <c r="D948" s="206">
        <f t="shared" si="14"/>
        <v>0</v>
      </c>
      <c r="E948" s="206">
        <v>0</v>
      </c>
      <c r="F948" s="234"/>
    </row>
    <row r="949" spans="1:6">
      <c r="A949" s="233">
        <v>2130506</v>
      </c>
      <c r="B949" s="205" t="s">
        <v>801</v>
      </c>
      <c r="C949" s="237">
        <v>0</v>
      </c>
      <c r="D949" s="206">
        <f t="shared" si="14"/>
        <v>0</v>
      </c>
      <c r="E949" s="206">
        <v>0</v>
      </c>
      <c r="F949" s="234"/>
    </row>
    <row r="950" spans="1:6">
      <c r="A950" s="233">
        <v>2130507</v>
      </c>
      <c r="B950" s="205" t="s">
        <v>802</v>
      </c>
      <c r="C950" s="237">
        <v>0</v>
      </c>
      <c r="D950" s="206">
        <f t="shared" si="14"/>
        <v>0</v>
      </c>
      <c r="E950" s="206">
        <v>0</v>
      </c>
      <c r="F950" s="234"/>
    </row>
    <row r="951" spans="1:6">
      <c r="A951" s="233">
        <v>2130508</v>
      </c>
      <c r="B951" s="205" t="s">
        <v>803</v>
      </c>
      <c r="C951" s="237">
        <v>0</v>
      </c>
      <c r="D951" s="206">
        <f t="shared" si="14"/>
        <v>0</v>
      </c>
      <c r="E951" s="206">
        <v>0</v>
      </c>
      <c r="F951" s="234"/>
    </row>
    <row r="952" spans="1:6">
      <c r="A952" s="233">
        <v>2130550</v>
      </c>
      <c r="B952" s="205" t="s">
        <v>804</v>
      </c>
      <c r="C952" s="237">
        <v>0</v>
      </c>
      <c r="D952" s="206">
        <f t="shared" si="14"/>
        <v>0</v>
      </c>
      <c r="E952" s="206">
        <v>0</v>
      </c>
      <c r="F952" s="234"/>
    </row>
    <row r="953" spans="1:6">
      <c r="A953" s="233">
        <v>2130599</v>
      </c>
      <c r="B953" s="205" t="s">
        <v>805</v>
      </c>
      <c r="C953" s="237">
        <v>23955</v>
      </c>
      <c r="D953" s="206">
        <f t="shared" si="14"/>
        <v>22955</v>
      </c>
      <c r="E953" s="206">
        <v>1000</v>
      </c>
      <c r="F953" s="234"/>
    </row>
    <row r="954" spans="1:6">
      <c r="A954" s="229">
        <v>21307</v>
      </c>
      <c r="B954" s="230" t="s">
        <v>806</v>
      </c>
      <c r="C954" s="242">
        <v>6055</v>
      </c>
      <c r="D954" s="231">
        <f t="shared" si="14"/>
        <v>651</v>
      </c>
      <c r="E954" s="231">
        <v>5404</v>
      </c>
      <c r="F954" s="232"/>
    </row>
    <row r="955" spans="1:6">
      <c r="A955" s="233">
        <v>2130701</v>
      </c>
      <c r="B955" s="205" t="s">
        <v>807</v>
      </c>
      <c r="C955" s="237">
        <v>351</v>
      </c>
      <c r="D955" s="206">
        <f t="shared" si="14"/>
        <v>351</v>
      </c>
      <c r="E955" s="206">
        <v>0</v>
      </c>
      <c r="F955" s="234"/>
    </row>
    <row r="956" spans="1:6">
      <c r="A956" s="233">
        <v>2130704</v>
      </c>
      <c r="B956" s="205" t="s">
        <v>808</v>
      </c>
      <c r="C956" s="237">
        <v>0</v>
      </c>
      <c r="D956" s="206">
        <f t="shared" si="14"/>
        <v>0</v>
      </c>
      <c r="E956" s="206">
        <v>0</v>
      </c>
      <c r="F956" s="234"/>
    </row>
    <row r="957" spans="1:6">
      <c r="A957" s="233">
        <v>2130705</v>
      </c>
      <c r="B957" s="205" t="s">
        <v>809</v>
      </c>
      <c r="C957" s="237">
        <v>5404</v>
      </c>
      <c r="D957" s="206">
        <f t="shared" si="14"/>
        <v>0</v>
      </c>
      <c r="E957" s="206">
        <v>5404</v>
      </c>
      <c r="F957" s="234"/>
    </row>
    <row r="958" spans="1:6">
      <c r="A958" s="233">
        <v>2130706</v>
      </c>
      <c r="B958" s="205" t="s">
        <v>810</v>
      </c>
      <c r="C958" s="237">
        <v>300</v>
      </c>
      <c r="D958" s="206">
        <f t="shared" si="14"/>
        <v>300</v>
      </c>
      <c r="E958" s="206">
        <v>0</v>
      </c>
      <c r="F958" s="234"/>
    </row>
    <row r="959" spans="1:6">
      <c r="A959" s="233">
        <v>2130707</v>
      </c>
      <c r="B959" s="205" t="s">
        <v>811</v>
      </c>
      <c r="C959" s="237">
        <v>0</v>
      </c>
      <c r="D959" s="206">
        <f t="shared" si="14"/>
        <v>0</v>
      </c>
      <c r="E959" s="206">
        <v>0</v>
      </c>
      <c r="F959" s="234"/>
    </row>
    <row r="960" spans="1:6">
      <c r="A960" s="233">
        <v>2130799</v>
      </c>
      <c r="B960" s="205" t="s">
        <v>812</v>
      </c>
      <c r="C960" s="237">
        <v>0</v>
      </c>
      <c r="D960" s="206">
        <f t="shared" si="14"/>
        <v>0</v>
      </c>
      <c r="E960" s="206">
        <v>0</v>
      </c>
      <c r="F960" s="234"/>
    </row>
    <row r="961" spans="1:6">
      <c r="A961" s="229">
        <v>21308</v>
      </c>
      <c r="B961" s="230" t="s">
        <v>813</v>
      </c>
      <c r="C961" s="242">
        <v>794</v>
      </c>
      <c r="D961" s="231">
        <f t="shared" si="14"/>
        <v>794</v>
      </c>
      <c r="E961" s="231">
        <v>0</v>
      </c>
      <c r="F961" s="232"/>
    </row>
    <row r="962" spans="1:6">
      <c r="A962" s="233">
        <v>2130801</v>
      </c>
      <c r="B962" s="205" t="s">
        <v>814</v>
      </c>
      <c r="C962" s="237">
        <v>0</v>
      </c>
      <c r="D962" s="206">
        <f t="shared" si="14"/>
        <v>0</v>
      </c>
      <c r="E962" s="206">
        <v>0</v>
      </c>
      <c r="F962" s="234"/>
    </row>
    <row r="963" spans="1:6">
      <c r="A963" s="233">
        <v>2130802</v>
      </c>
      <c r="B963" s="205" t="s">
        <v>815</v>
      </c>
      <c r="C963" s="237">
        <v>0</v>
      </c>
      <c r="D963" s="206">
        <f t="shared" si="14"/>
        <v>0</v>
      </c>
      <c r="E963" s="206">
        <v>0</v>
      </c>
      <c r="F963" s="234"/>
    </row>
    <row r="964" spans="1:6">
      <c r="A964" s="233">
        <v>2130803</v>
      </c>
      <c r="B964" s="205" t="s">
        <v>816</v>
      </c>
      <c r="C964" s="237">
        <v>239</v>
      </c>
      <c r="D964" s="206">
        <f t="shared" si="14"/>
        <v>239</v>
      </c>
      <c r="E964" s="206">
        <v>0</v>
      </c>
      <c r="F964" s="234"/>
    </row>
    <row r="965" spans="1:6">
      <c r="A965" s="233">
        <v>2130804</v>
      </c>
      <c r="B965" s="205" t="s">
        <v>817</v>
      </c>
      <c r="C965" s="237">
        <v>555</v>
      </c>
      <c r="D965" s="206">
        <f t="shared" si="14"/>
        <v>555</v>
      </c>
      <c r="E965" s="206">
        <v>0</v>
      </c>
      <c r="F965" s="234"/>
    </row>
    <row r="966" spans="1:6">
      <c r="A966" s="233">
        <v>2130805</v>
      </c>
      <c r="B966" s="205" t="s">
        <v>818</v>
      </c>
      <c r="C966" s="237">
        <v>0</v>
      </c>
      <c r="D966" s="206">
        <f t="shared" ref="D966:D1029" si="15">C966-E966</f>
        <v>0</v>
      </c>
      <c r="E966" s="206">
        <v>0</v>
      </c>
      <c r="F966" s="234"/>
    </row>
    <row r="967" spans="1:6">
      <c r="A967" s="233">
        <v>2130899</v>
      </c>
      <c r="B967" s="205" t="s">
        <v>819</v>
      </c>
      <c r="C967" s="237">
        <v>0</v>
      </c>
      <c r="D967" s="206">
        <f t="shared" si="15"/>
        <v>0</v>
      </c>
      <c r="E967" s="206">
        <v>0</v>
      </c>
      <c r="F967" s="234"/>
    </row>
    <row r="968" spans="1:6">
      <c r="A968" s="229">
        <v>21309</v>
      </c>
      <c r="B968" s="230" t="s">
        <v>820</v>
      </c>
      <c r="C968" s="242">
        <v>0</v>
      </c>
      <c r="D968" s="231">
        <f t="shared" si="15"/>
        <v>0</v>
      </c>
      <c r="E968" s="231">
        <v>0</v>
      </c>
      <c r="F968" s="232"/>
    </row>
    <row r="969" spans="1:6">
      <c r="A969" s="233">
        <v>2130901</v>
      </c>
      <c r="B969" s="205" t="s">
        <v>821</v>
      </c>
      <c r="C969" s="237">
        <v>0</v>
      </c>
      <c r="D969" s="206">
        <f t="shared" si="15"/>
        <v>0</v>
      </c>
      <c r="E969" s="206">
        <v>0</v>
      </c>
      <c r="F969" s="234"/>
    </row>
    <row r="970" spans="1:6">
      <c r="A970" s="233">
        <v>2130999</v>
      </c>
      <c r="B970" s="205" t="s">
        <v>822</v>
      </c>
      <c r="C970" s="237">
        <v>0</v>
      </c>
      <c r="D970" s="206">
        <f t="shared" si="15"/>
        <v>0</v>
      </c>
      <c r="E970" s="206">
        <v>0</v>
      </c>
      <c r="F970" s="234"/>
    </row>
    <row r="971" spans="1:6">
      <c r="A971" s="229">
        <v>21399</v>
      </c>
      <c r="B971" s="230" t="s">
        <v>823</v>
      </c>
      <c r="C971" s="242">
        <v>0</v>
      </c>
      <c r="D971" s="231">
        <f t="shared" si="15"/>
        <v>0</v>
      </c>
      <c r="E971" s="231">
        <v>0</v>
      </c>
      <c r="F971" s="232"/>
    </row>
    <row r="972" spans="1:6">
      <c r="A972" s="233">
        <v>2139901</v>
      </c>
      <c r="B972" s="205" t="s">
        <v>824</v>
      </c>
      <c r="C972" s="237">
        <v>0</v>
      </c>
      <c r="D972" s="206">
        <f t="shared" si="15"/>
        <v>0</v>
      </c>
      <c r="E972" s="206">
        <v>0</v>
      </c>
      <c r="F972" s="234"/>
    </row>
    <row r="973" spans="1:6">
      <c r="A973" s="233">
        <v>2139999</v>
      </c>
      <c r="B973" s="205" t="s">
        <v>823</v>
      </c>
      <c r="C973" s="237">
        <v>0</v>
      </c>
      <c r="D973" s="206">
        <f t="shared" si="15"/>
        <v>0</v>
      </c>
      <c r="E973" s="206">
        <v>0</v>
      </c>
      <c r="F973" s="234"/>
    </row>
    <row r="974" spans="1:6">
      <c r="A974" s="235">
        <v>214</v>
      </c>
      <c r="B974" s="226" t="s">
        <v>101</v>
      </c>
      <c r="C974" s="241">
        <v>3262</v>
      </c>
      <c r="D974" s="227">
        <f t="shared" si="15"/>
        <v>3262</v>
      </c>
      <c r="E974" s="227">
        <v>0</v>
      </c>
      <c r="F974" s="228"/>
    </row>
    <row r="975" spans="1:6">
      <c r="A975" s="229">
        <v>21401</v>
      </c>
      <c r="B975" s="230" t="s">
        <v>825</v>
      </c>
      <c r="C975" s="242">
        <v>3196</v>
      </c>
      <c r="D975" s="231">
        <f t="shared" si="15"/>
        <v>3196</v>
      </c>
      <c r="E975" s="231">
        <v>0</v>
      </c>
      <c r="F975" s="232"/>
    </row>
    <row r="976" spans="1:6">
      <c r="A976" s="233">
        <v>2140101</v>
      </c>
      <c r="B976" s="205" t="s">
        <v>128</v>
      </c>
      <c r="C976" s="237">
        <v>1012</v>
      </c>
      <c r="D976" s="206">
        <f t="shared" si="15"/>
        <v>1012</v>
      </c>
      <c r="E976" s="206">
        <v>0</v>
      </c>
      <c r="F976" s="234"/>
    </row>
    <row r="977" spans="1:6">
      <c r="A977" s="233">
        <v>2140102</v>
      </c>
      <c r="B977" s="205" t="s">
        <v>129</v>
      </c>
      <c r="C977" s="237">
        <v>285</v>
      </c>
      <c r="D977" s="206">
        <f t="shared" si="15"/>
        <v>285</v>
      </c>
      <c r="E977" s="206">
        <v>0</v>
      </c>
      <c r="F977" s="234"/>
    </row>
    <row r="978" spans="1:6">
      <c r="A978" s="233">
        <v>2140103</v>
      </c>
      <c r="B978" s="205" t="s">
        <v>130</v>
      </c>
      <c r="C978" s="237">
        <v>0</v>
      </c>
      <c r="D978" s="206">
        <f t="shared" si="15"/>
        <v>0</v>
      </c>
      <c r="E978" s="206">
        <v>0</v>
      </c>
      <c r="F978" s="234"/>
    </row>
    <row r="979" spans="1:6">
      <c r="A979" s="233">
        <v>2140104</v>
      </c>
      <c r="B979" s="205" t="s">
        <v>826</v>
      </c>
      <c r="C979" s="237">
        <v>450</v>
      </c>
      <c r="D979" s="206">
        <f t="shared" si="15"/>
        <v>450</v>
      </c>
      <c r="E979" s="206">
        <v>0</v>
      </c>
      <c r="F979" s="234"/>
    </row>
    <row r="980" spans="1:6">
      <c r="A980" s="233">
        <v>2140106</v>
      </c>
      <c r="B980" s="205" t="s">
        <v>827</v>
      </c>
      <c r="C980" s="237">
        <v>940</v>
      </c>
      <c r="D980" s="206">
        <f t="shared" si="15"/>
        <v>940</v>
      </c>
      <c r="E980" s="206">
        <v>0</v>
      </c>
      <c r="F980" s="234"/>
    </row>
    <row r="981" spans="1:6">
      <c r="A981" s="233">
        <v>2140109</v>
      </c>
      <c r="B981" s="205" t="s">
        <v>828</v>
      </c>
      <c r="C981" s="237">
        <v>0</v>
      </c>
      <c r="D981" s="206">
        <f t="shared" si="15"/>
        <v>0</v>
      </c>
      <c r="E981" s="206">
        <v>0</v>
      </c>
      <c r="F981" s="234"/>
    </row>
    <row r="982" spans="1:6">
      <c r="A982" s="233">
        <v>2140110</v>
      </c>
      <c r="B982" s="205" t="s">
        <v>829</v>
      </c>
      <c r="C982" s="237">
        <v>0</v>
      </c>
      <c r="D982" s="206">
        <f t="shared" si="15"/>
        <v>0</v>
      </c>
      <c r="E982" s="206">
        <v>0</v>
      </c>
      <c r="F982" s="234"/>
    </row>
    <row r="983" spans="1:6">
      <c r="A983" s="233">
        <v>2140111</v>
      </c>
      <c r="B983" s="205" t="s">
        <v>830</v>
      </c>
      <c r="C983" s="237">
        <v>0</v>
      </c>
      <c r="D983" s="206">
        <f t="shared" si="15"/>
        <v>0</v>
      </c>
      <c r="E983" s="206">
        <v>0</v>
      </c>
      <c r="F983" s="234"/>
    </row>
    <row r="984" spans="1:6">
      <c r="A984" s="233">
        <v>2140112</v>
      </c>
      <c r="B984" s="205" t="s">
        <v>831</v>
      </c>
      <c r="C984" s="237">
        <v>5</v>
      </c>
      <c r="D984" s="206">
        <f t="shared" si="15"/>
        <v>5</v>
      </c>
      <c r="E984" s="206">
        <v>0</v>
      </c>
      <c r="F984" s="234"/>
    </row>
    <row r="985" spans="1:6">
      <c r="A985" s="233">
        <v>2140114</v>
      </c>
      <c r="B985" s="205" t="s">
        <v>832</v>
      </c>
      <c r="C985" s="237">
        <v>47</v>
      </c>
      <c r="D985" s="206">
        <f t="shared" si="15"/>
        <v>47</v>
      </c>
      <c r="E985" s="206">
        <v>0</v>
      </c>
      <c r="F985" s="234"/>
    </row>
    <row r="986" spans="1:6">
      <c r="A986" s="233">
        <v>2140122</v>
      </c>
      <c r="B986" s="205" t="s">
        <v>833</v>
      </c>
      <c r="C986" s="237">
        <v>0</v>
      </c>
      <c r="D986" s="206">
        <f t="shared" si="15"/>
        <v>0</v>
      </c>
      <c r="E986" s="206">
        <v>0</v>
      </c>
      <c r="F986" s="234"/>
    </row>
    <row r="987" spans="1:6">
      <c r="A987" s="233">
        <v>2140123</v>
      </c>
      <c r="B987" s="205" t="s">
        <v>834</v>
      </c>
      <c r="C987" s="237">
        <v>0</v>
      </c>
      <c r="D987" s="206">
        <f t="shared" si="15"/>
        <v>0</v>
      </c>
      <c r="E987" s="206">
        <v>0</v>
      </c>
      <c r="F987" s="234"/>
    </row>
    <row r="988" spans="1:6">
      <c r="A988" s="233">
        <v>2140127</v>
      </c>
      <c r="B988" s="205" t="s">
        <v>835</v>
      </c>
      <c r="C988" s="237">
        <v>0</v>
      </c>
      <c r="D988" s="206">
        <f t="shared" si="15"/>
        <v>0</v>
      </c>
      <c r="E988" s="206">
        <v>0</v>
      </c>
      <c r="F988" s="234"/>
    </row>
    <row r="989" spans="1:6">
      <c r="A989" s="233">
        <v>2140128</v>
      </c>
      <c r="B989" s="205" t="s">
        <v>836</v>
      </c>
      <c r="C989" s="237">
        <v>0</v>
      </c>
      <c r="D989" s="206">
        <f t="shared" si="15"/>
        <v>0</v>
      </c>
      <c r="E989" s="206">
        <v>0</v>
      </c>
      <c r="F989" s="234"/>
    </row>
    <row r="990" spans="1:6">
      <c r="A990" s="233">
        <v>2140129</v>
      </c>
      <c r="B990" s="205" t="s">
        <v>837</v>
      </c>
      <c r="C990" s="237">
        <v>0</v>
      </c>
      <c r="D990" s="206">
        <f t="shared" si="15"/>
        <v>0</v>
      </c>
      <c r="E990" s="206">
        <v>0</v>
      </c>
      <c r="F990" s="234"/>
    </row>
    <row r="991" spans="1:6">
      <c r="A991" s="233">
        <v>2140130</v>
      </c>
      <c r="B991" s="205" t="s">
        <v>838</v>
      </c>
      <c r="C991" s="237">
        <v>0</v>
      </c>
      <c r="D991" s="206">
        <f t="shared" si="15"/>
        <v>0</v>
      </c>
      <c r="E991" s="206">
        <v>0</v>
      </c>
      <c r="F991" s="234"/>
    </row>
    <row r="992" spans="1:6">
      <c r="A992" s="233">
        <v>2140131</v>
      </c>
      <c r="B992" s="205" t="s">
        <v>839</v>
      </c>
      <c r="C992" s="237">
        <v>16</v>
      </c>
      <c r="D992" s="206">
        <f t="shared" si="15"/>
        <v>16</v>
      </c>
      <c r="E992" s="206">
        <v>0</v>
      </c>
      <c r="F992" s="234"/>
    </row>
    <row r="993" spans="1:6">
      <c r="A993" s="233">
        <v>2140133</v>
      </c>
      <c r="B993" s="205" t="s">
        <v>840</v>
      </c>
      <c r="C993" s="237">
        <v>0</v>
      </c>
      <c r="D993" s="206">
        <f t="shared" si="15"/>
        <v>0</v>
      </c>
      <c r="E993" s="206">
        <v>0</v>
      </c>
      <c r="F993" s="234"/>
    </row>
    <row r="994" spans="1:6">
      <c r="A994" s="233">
        <v>2140136</v>
      </c>
      <c r="B994" s="205" t="s">
        <v>841</v>
      </c>
      <c r="C994" s="237">
        <v>0</v>
      </c>
      <c r="D994" s="206">
        <f t="shared" si="15"/>
        <v>0</v>
      </c>
      <c r="E994" s="206">
        <v>0</v>
      </c>
      <c r="F994" s="234"/>
    </row>
    <row r="995" spans="1:6">
      <c r="A995" s="233">
        <v>2140138</v>
      </c>
      <c r="B995" s="205" t="s">
        <v>842</v>
      </c>
      <c r="C995" s="237">
        <v>0</v>
      </c>
      <c r="D995" s="206">
        <f t="shared" si="15"/>
        <v>0</v>
      </c>
      <c r="E995" s="206">
        <v>0</v>
      </c>
      <c r="F995" s="234"/>
    </row>
    <row r="996" spans="1:6">
      <c r="A996" s="233">
        <v>2140139</v>
      </c>
      <c r="B996" s="205" t="s">
        <v>843</v>
      </c>
      <c r="C996" s="237">
        <v>0</v>
      </c>
      <c r="D996" s="206">
        <f t="shared" si="15"/>
        <v>0</v>
      </c>
      <c r="E996" s="206">
        <v>0</v>
      </c>
      <c r="F996" s="234"/>
    </row>
    <row r="997" spans="1:6">
      <c r="A997" s="233">
        <v>2140199</v>
      </c>
      <c r="B997" s="205" t="s">
        <v>844</v>
      </c>
      <c r="C997" s="237">
        <v>441</v>
      </c>
      <c r="D997" s="206">
        <f t="shared" si="15"/>
        <v>441</v>
      </c>
      <c r="E997" s="206">
        <v>0</v>
      </c>
      <c r="F997" s="234"/>
    </row>
    <row r="998" spans="1:6">
      <c r="A998" s="229">
        <v>21402</v>
      </c>
      <c r="B998" s="230" t="s">
        <v>845</v>
      </c>
      <c r="C998" s="242">
        <v>0</v>
      </c>
      <c r="D998" s="231">
        <f t="shared" si="15"/>
        <v>0</v>
      </c>
      <c r="E998" s="231">
        <v>0</v>
      </c>
      <c r="F998" s="232"/>
    </row>
    <row r="999" spans="1:6">
      <c r="A999" s="233">
        <v>2140201</v>
      </c>
      <c r="B999" s="205" t="s">
        <v>128</v>
      </c>
      <c r="C999" s="237">
        <v>0</v>
      </c>
      <c r="D999" s="206">
        <f t="shared" si="15"/>
        <v>0</v>
      </c>
      <c r="E999" s="206">
        <v>0</v>
      </c>
      <c r="F999" s="234"/>
    </row>
    <row r="1000" spans="1:6">
      <c r="A1000" s="233">
        <v>2140202</v>
      </c>
      <c r="B1000" s="205" t="s">
        <v>129</v>
      </c>
      <c r="C1000" s="237">
        <v>0</v>
      </c>
      <c r="D1000" s="206">
        <f t="shared" si="15"/>
        <v>0</v>
      </c>
      <c r="E1000" s="206">
        <v>0</v>
      </c>
      <c r="F1000" s="234"/>
    </row>
    <row r="1001" spans="1:6">
      <c r="A1001" s="233">
        <v>2140203</v>
      </c>
      <c r="B1001" s="205" t="s">
        <v>130</v>
      </c>
      <c r="C1001" s="237">
        <v>0</v>
      </c>
      <c r="D1001" s="206">
        <f t="shared" si="15"/>
        <v>0</v>
      </c>
      <c r="E1001" s="206">
        <v>0</v>
      </c>
      <c r="F1001" s="234"/>
    </row>
    <row r="1002" spans="1:6">
      <c r="A1002" s="233">
        <v>2140204</v>
      </c>
      <c r="B1002" s="205" t="s">
        <v>846</v>
      </c>
      <c r="C1002" s="237">
        <v>0</v>
      </c>
      <c r="D1002" s="206">
        <f t="shared" si="15"/>
        <v>0</v>
      </c>
      <c r="E1002" s="206">
        <v>0</v>
      </c>
      <c r="F1002" s="234"/>
    </row>
    <row r="1003" spans="1:6">
      <c r="A1003" s="233">
        <v>2140205</v>
      </c>
      <c r="B1003" s="205" t="s">
        <v>847</v>
      </c>
      <c r="C1003" s="237">
        <v>0</v>
      </c>
      <c r="D1003" s="206">
        <f t="shared" si="15"/>
        <v>0</v>
      </c>
      <c r="E1003" s="206">
        <v>0</v>
      </c>
      <c r="F1003" s="234"/>
    </row>
    <row r="1004" spans="1:6">
      <c r="A1004" s="233">
        <v>2140206</v>
      </c>
      <c r="B1004" s="205" t="s">
        <v>848</v>
      </c>
      <c r="C1004" s="237">
        <v>0</v>
      </c>
      <c r="D1004" s="206">
        <f t="shared" si="15"/>
        <v>0</v>
      </c>
      <c r="E1004" s="206">
        <v>0</v>
      </c>
      <c r="F1004" s="234"/>
    </row>
    <row r="1005" spans="1:6">
      <c r="A1005" s="233">
        <v>2140207</v>
      </c>
      <c r="B1005" s="205" t="s">
        <v>849</v>
      </c>
      <c r="C1005" s="237">
        <v>0</v>
      </c>
      <c r="D1005" s="206">
        <f t="shared" si="15"/>
        <v>0</v>
      </c>
      <c r="E1005" s="206">
        <v>0</v>
      </c>
      <c r="F1005" s="234"/>
    </row>
    <row r="1006" spans="1:6">
      <c r="A1006" s="233">
        <v>2140208</v>
      </c>
      <c r="B1006" s="205" t="s">
        <v>850</v>
      </c>
      <c r="C1006" s="237">
        <v>0</v>
      </c>
      <c r="D1006" s="206">
        <f t="shared" si="15"/>
        <v>0</v>
      </c>
      <c r="E1006" s="206">
        <v>0</v>
      </c>
      <c r="F1006" s="234"/>
    </row>
    <row r="1007" spans="1:6">
      <c r="A1007" s="233">
        <v>2140299</v>
      </c>
      <c r="B1007" s="205" t="s">
        <v>851</v>
      </c>
      <c r="C1007" s="237">
        <v>0</v>
      </c>
      <c r="D1007" s="206">
        <f t="shared" si="15"/>
        <v>0</v>
      </c>
      <c r="E1007" s="206">
        <v>0</v>
      </c>
      <c r="F1007" s="234"/>
    </row>
    <row r="1008" spans="1:6">
      <c r="A1008" s="229">
        <v>21403</v>
      </c>
      <c r="B1008" s="230" t="s">
        <v>852</v>
      </c>
      <c r="C1008" s="242">
        <v>0</v>
      </c>
      <c r="D1008" s="231">
        <f t="shared" si="15"/>
        <v>0</v>
      </c>
      <c r="E1008" s="231">
        <v>0</v>
      </c>
      <c r="F1008" s="232"/>
    </row>
    <row r="1009" spans="1:6">
      <c r="A1009" s="233">
        <v>2140301</v>
      </c>
      <c r="B1009" s="205" t="s">
        <v>128</v>
      </c>
      <c r="C1009" s="237">
        <v>0</v>
      </c>
      <c r="D1009" s="206">
        <f t="shared" si="15"/>
        <v>0</v>
      </c>
      <c r="E1009" s="206">
        <v>0</v>
      </c>
      <c r="F1009" s="234"/>
    </row>
    <row r="1010" spans="1:6">
      <c r="A1010" s="233">
        <v>2140302</v>
      </c>
      <c r="B1010" s="205" t="s">
        <v>129</v>
      </c>
      <c r="C1010" s="237">
        <v>0</v>
      </c>
      <c r="D1010" s="206">
        <f t="shared" si="15"/>
        <v>0</v>
      </c>
      <c r="E1010" s="206">
        <v>0</v>
      </c>
      <c r="F1010" s="234"/>
    </row>
    <row r="1011" spans="1:6">
      <c r="A1011" s="233">
        <v>2140303</v>
      </c>
      <c r="B1011" s="205" t="s">
        <v>130</v>
      </c>
      <c r="C1011" s="237">
        <v>0</v>
      </c>
      <c r="D1011" s="206">
        <f t="shared" si="15"/>
        <v>0</v>
      </c>
      <c r="E1011" s="206">
        <v>0</v>
      </c>
      <c r="F1011" s="234"/>
    </row>
    <row r="1012" spans="1:6">
      <c r="A1012" s="233">
        <v>2140304</v>
      </c>
      <c r="B1012" s="205" t="s">
        <v>853</v>
      </c>
      <c r="C1012" s="237">
        <v>0</v>
      </c>
      <c r="D1012" s="206">
        <f t="shared" si="15"/>
        <v>0</v>
      </c>
      <c r="E1012" s="206">
        <v>0</v>
      </c>
      <c r="F1012" s="234"/>
    </row>
    <row r="1013" spans="1:6">
      <c r="A1013" s="233">
        <v>2140305</v>
      </c>
      <c r="B1013" s="205" t="s">
        <v>854</v>
      </c>
      <c r="C1013" s="237">
        <v>0</v>
      </c>
      <c r="D1013" s="206">
        <f t="shared" si="15"/>
        <v>0</v>
      </c>
      <c r="E1013" s="206">
        <v>0</v>
      </c>
      <c r="F1013" s="234"/>
    </row>
    <row r="1014" spans="1:6">
      <c r="A1014" s="233">
        <v>2140306</v>
      </c>
      <c r="B1014" s="205" t="s">
        <v>855</v>
      </c>
      <c r="C1014" s="237">
        <v>0</v>
      </c>
      <c r="D1014" s="206">
        <f t="shared" si="15"/>
        <v>0</v>
      </c>
      <c r="E1014" s="206">
        <v>0</v>
      </c>
      <c r="F1014" s="234"/>
    </row>
    <row r="1015" spans="1:6">
      <c r="A1015" s="233">
        <v>2140307</v>
      </c>
      <c r="B1015" s="205" t="s">
        <v>856</v>
      </c>
      <c r="C1015" s="237">
        <v>0</v>
      </c>
      <c r="D1015" s="206">
        <f t="shared" si="15"/>
        <v>0</v>
      </c>
      <c r="E1015" s="206">
        <v>0</v>
      </c>
      <c r="F1015" s="234"/>
    </row>
    <row r="1016" spans="1:6">
      <c r="A1016" s="233">
        <v>2140308</v>
      </c>
      <c r="B1016" s="205" t="s">
        <v>857</v>
      </c>
      <c r="C1016" s="237">
        <v>0</v>
      </c>
      <c r="D1016" s="206">
        <f t="shared" si="15"/>
        <v>0</v>
      </c>
      <c r="E1016" s="206">
        <v>0</v>
      </c>
      <c r="F1016" s="234"/>
    </row>
    <row r="1017" spans="1:6">
      <c r="A1017" s="233">
        <v>2140399</v>
      </c>
      <c r="B1017" s="205" t="s">
        <v>858</v>
      </c>
      <c r="C1017" s="237">
        <v>0</v>
      </c>
      <c r="D1017" s="206">
        <f t="shared" si="15"/>
        <v>0</v>
      </c>
      <c r="E1017" s="206">
        <v>0</v>
      </c>
      <c r="F1017" s="234"/>
    </row>
    <row r="1018" spans="1:6">
      <c r="A1018" s="229">
        <v>21404</v>
      </c>
      <c r="B1018" s="230" t="s">
        <v>859</v>
      </c>
      <c r="C1018" s="242">
        <v>0</v>
      </c>
      <c r="D1018" s="231">
        <f t="shared" si="15"/>
        <v>0</v>
      </c>
      <c r="E1018" s="231">
        <v>0</v>
      </c>
      <c r="F1018" s="232"/>
    </row>
    <row r="1019" spans="1:6">
      <c r="A1019" s="233">
        <v>2140401</v>
      </c>
      <c r="B1019" s="205" t="s">
        <v>860</v>
      </c>
      <c r="C1019" s="237">
        <v>0</v>
      </c>
      <c r="D1019" s="206">
        <f t="shared" si="15"/>
        <v>0</v>
      </c>
      <c r="E1019" s="206">
        <v>0</v>
      </c>
      <c r="F1019" s="234"/>
    </row>
    <row r="1020" spans="1:6">
      <c r="A1020" s="233">
        <v>2140402</v>
      </c>
      <c r="B1020" s="205" t="s">
        <v>861</v>
      </c>
      <c r="C1020" s="237">
        <v>0</v>
      </c>
      <c r="D1020" s="206">
        <f t="shared" si="15"/>
        <v>0</v>
      </c>
      <c r="E1020" s="206">
        <v>0</v>
      </c>
      <c r="F1020" s="234"/>
    </row>
    <row r="1021" spans="1:6">
      <c r="A1021" s="233">
        <v>2140403</v>
      </c>
      <c r="B1021" s="205" t="s">
        <v>862</v>
      </c>
      <c r="C1021" s="237">
        <v>0</v>
      </c>
      <c r="D1021" s="206">
        <f t="shared" si="15"/>
        <v>0</v>
      </c>
      <c r="E1021" s="206">
        <v>0</v>
      </c>
      <c r="F1021" s="234"/>
    </row>
    <row r="1022" spans="1:6">
      <c r="A1022" s="233">
        <v>2140499</v>
      </c>
      <c r="B1022" s="205" t="s">
        <v>863</v>
      </c>
      <c r="C1022" s="237">
        <v>0</v>
      </c>
      <c r="D1022" s="206">
        <f t="shared" si="15"/>
        <v>0</v>
      </c>
      <c r="E1022" s="206">
        <v>0</v>
      </c>
      <c r="F1022" s="234"/>
    </row>
    <row r="1023" spans="1:6">
      <c r="A1023" s="229">
        <v>21405</v>
      </c>
      <c r="B1023" s="230" t="s">
        <v>864</v>
      </c>
      <c r="C1023" s="242">
        <v>0</v>
      </c>
      <c r="D1023" s="231">
        <f t="shared" si="15"/>
        <v>0</v>
      </c>
      <c r="E1023" s="231">
        <v>0</v>
      </c>
      <c r="F1023" s="232"/>
    </row>
    <row r="1024" spans="1:6">
      <c r="A1024" s="233">
        <v>2140501</v>
      </c>
      <c r="B1024" s="205" t="s">
        <v>128</v>
      </c>
      <c r="C1024" s="237">
        <v>0</v>
      </c>
      <c r="D1024" s="206">
        <f t="shared" si="15"/>
        <v>0</v>
      </c>
      <c r="E1024" s="206">
        <v>0</v>
      </c>
      <c r="F1024" s="234"/>
    </row>
    <row r="1025" spans="1:6">
      <c r="A1025" s="233">
        <v>2140502</v>
      </c>
      <c r="B1025" s="205" t="s">
        <v>129</v>
      </c>
      <c r="C1025" s="237">
        <v>0</v>
      </c>
      <c r="D1025" s="206">
        <f t="shared" si="15"/>
        <v>0</v>
      </c>
      <c r="E1025" s="206">
        <v>0</v>
      </c>
      <c r="F1025" s="234"/>
    </row>
    <row r="1026" spans="1:6">
      <c r="A1026" s="233">
        <v>2140503</v>
      </c>
      <c r="B1026" s="205" t="s">
        <v>130</v>
      </c>
      <c r="C1026" s="237">
        <v>0</v>
      </c>
      <c r="D1026" s="206">
        <f t="shared" si="15"/>
        <v>0</v>
      </c>
      <c r="E1026" s="206">
        <v>0</v>
      </c>
      <c r="F1026" s="234"/>
    </row>
    <row r="1027" spans="1:6">
      <c r="A1027" s="233">
        <v>2140504</v>
      </c>
      <c r="B1027" s="205" t="s">
        <v>850</v>
      </c>
      <c r="C1027" s="237">
        <v>0</v>
      </c>
      <c r="D1027" s="206">
        <f t="shared" si="15"/>
        <v>0</v>
      </c>
      <c r="E1027" s="206">
        <v>0</v>
      </c>
      <c r="F1027" s="234"/>
    </row>
    <row r="1028" spans="1:6">
      <c r="A1028" s="233">
        <v>2140505</v>
      </c>
      <c r="B1028" s="205" t="s">
        <v>865</v>
      </c>
      <c r="C1028" s="237">
        <v>0</v>
      </c>
      <c r="D1028" s="206">
        <f t="shared" si="15"/>
        <v>0</v>
      </c>
      <c r="E1028" s="206">
        <v>0</v>
      </c>
      <c r="F1028" s="234"/>
    </row>
    <row r="1029" spans="1:6">
      <c r="A1029" s="233">
        <v>2140599</v>
      </c>
      <c r="B1029" s="205" t="s">
        <v>866</v>
      </c>
      <c r="C1029" s="237">
        <v>0</v>
      </c>
      <c r="D1029" s="206">
        <f t="shared" si="15"/>
        <v>0</v>
      </c>
      <c r="E1029" s="206">
        <v>0</v>
      </c>
      <c r="F1029" s="234"/>
    </row>
    <row r="1030" spans="1:6">
      <c r="A1030" s="229">
        <v>21406</v>
      </c>
      <c r="B1030" s="230" t="s">
        <v>867</v>
      </c>
      <c r="C1030" s="242">
        <v>0</v>
      </c>
      <c r="D1030" s="231">
        <f t="shared" ref="D1030:D1093" si="16">C1030-E1030</f>
        <v>0</v>
      </c>
      <c r="E1030" s="231">
        <v>0</v>
      </c>
      <c r="F1030" s="232"/>
    </row>
    <row r="1031" spans="1:6">
      <c r="A1031" s="233">
        <v>2140601</v>
      </c>
      <c r="B1031" s="205" t="s">
        <v>868</v>
      </c>
      <c r="C1031" s="237">
        <v>0</v>
      </c>
      <c r="D1031" s="206">
        <f t="shared" si="16"/>
        <v>0</v>
      </c>
      <c r="E1031" s="206">
        <v>0</v>
      </c>
      <c r="F1031" s="234"/>
    </row>
    <row r="1032" spans="1:6">
      <c r="A1032" s="233">
        <v>2140602</v>
      </c>
      <c r="B1032" s="205" t="s">
        <v>869</v>
      </c>
      <c r="C1032" s="237">
        <v>0</v>
      </c>
      <c r="D1032" s="206">
        <f t="shared" si="16"/>
        <v>0</v>
      </c>
      <c r="E1032" s="206">
        <v>0</v>
      </c>
      <c r="F1032" s="234"/>
    </row>
    <row r="1033" spans="1:6">
      <c r="A1033" s="233">
        <v>2140603</v>
      </c>
      <c r="B1033" s="205" t="s">
        <v>870</v>
      </c>
      <c r="C1033" s="237">
        <v>0</v>
      </c>
      <c r="D1033" s="206">
        <f t="shared" si="16"/>
        <v>0</v>
      </c>
      <c r="E1033" s="206">
        <v>0</v>
      </c>
      <c r="F1033" s="234"/>
    </row>
    <row r="1034" spans="1:6">
      <c r="A1034" s="233">
        <v>2140699</v>
      </c>
      <c r="B1034" s="205" t="s">
        <v>871</v>
      </c>
      <c r="C1034" s="237">
        <v>0</v>
      </c>
      <c r="D1034" s="206">
        <f t="shared" si="16"/>
        <v>0</v>
      </c>
      <c r="E1034" s="206">
        <v>0</v>
      </c>
      <c r="F1034" s="234"/>
    </row>
    <row r="1035" spans="1:6">
      <c r="A1035" s="229">
        <v>21499</v>
      </c>
      <c r="B1035" s="230" t="s">
        <v>872</v>
      </c>
      <c r="C1035" s="242">
        <v>66</v>
      </c>
      <c r="D1035" s="231">
        <f t="shared" si="16"/>
        <v>66</v>
      </c>
      <c r="E1035" s="231">
        <v>0</v>
      </c>
      <c r="F1035" s="232"/>
    </row>
    <row r="1036" spans="1:6">
      <c r="A1036" s="233">
        <v>2149901</v>
      </c>
      <c r="B1036" s="205" t="s">
        <v>873</v>
      </c>
      <c r="C1036" s="237">
        <v>66</v>
      </c>
      <c r="D1036" s="206">
        <f t="shared" si="16"/>
        <v>66</v>
      </c>
      <c r="E1036" s="206">
        <v>0</v>
      </c>
      <c r="F1036" s="234"/>
    </row>
    <row r="1037" spans="1:6">
      <c r="A1037" s="233">
        <v>2149999</v>
      </c>
      <c r="B1037" s="205" t="s">
        <v>872</v>
      </c>
      <c r="C1037" s="237">
        <v>0</v>
      </c>
      <c r="D1037" s="206">
        <f t="shared" si="16"/>
        <v>0</v>
      </c>
      <c r="E1037" s="206">
        <v>0</v>
      </c>
      <c r="F1037" s="234"/>
    </row>
    <row r="1038" spans="1:6">
      <c r="A1038" s="235">
        <v>215</v>
      </c>
      <c r="B1038" s="226" t="s">
        <v>102</v>
      </c>
      <c r="C1038" s="241">
        <v>250</v>
      </c>
      <c r="D1038" s="227">
        <f t="shared" si="16"/>
        <v>250</v>
      </c>
      <c r="E1038" s="227">
        <v>0</v>
      </c>
      <c r="F1038" s="228"/>
    </row>
    <row r="1039" spans="1:6">
      <c r="A1039" s="229">
        <v>21501</v>
      </c>
      <c r="B1039" s="230" t="s">
        <v>874</v>
      </c>
      <c r="C1039" s="242">
        <v>0</v>
      </c>
      <c r="D1039" s="231">
        <f t="shared" si="16"/>
        <v>0</v>
      </c>
      <c r="E1039" s="231">
        <v>0</v>
      </c>
      <c r="F1039" s="232"/>
    </row>
    <row r="1040" spans="1:6">
      <c r="A1040" s="233">
        <v>2150101</v>
      </c>
      <c r="B1040" s="205" t="s">
        <v>128</v>
      </c>
      <c r="C1040" s="237">
        <v>0</v>
      </c>
      <c r="D1040" s="206">
        <f t="shared" si="16"/>
        <v>0</v>
      </c>
      <c r="E1040" s="206">
        <v>0</v>
      </c>
      <c r="F1040" s="234"/>
    </row>
    <row r="1041" spans="1:6">
      <c r="A1041" s="233">
        <v>2150102</v>
      </c>
      <c r="B1041" s="205" t="s">
        <v>129</v>
      </c>
      <c r="C1041" s="237">
        <v>0</v>
      </c>
      <c r="D1041" s="206">
        <f t="shared" si="16"/>
        <v>0</v>
      </c>
      <c r="E1041" s="206">
        <v>0</v>
      </c>
      <c r="F1041" s="234"/>
    </row>
    <row r="1042" spans="1:6">
      <c r="A1042" s="233">
        <v>2150103</v>
      </c>
      <c r="B1042" s="205" t="s">
        <v>130</v>
      </c>
      <c r="C1042" s="237">
        <v>0</v>
      </c>
      <c r="D1042" s="206">
        <f t="shared" si="16"/>
        <v>0</v>
      </c>
      <c r="E1042" s="206">
        <v>0</v>
      </c>
      <c r="F1042" s="234"/>
    </row>
    <row r="1043" spans="1:6">
      <c r="A1043" s="233">
        <v>2150104</v>
      </c>
      <c r="B1043" s="205" t="s">
        <v>875</v>
      </c>
      <c r="C1043" s="237">
        <v>0</v>
      </c>
      <c r="D1043" s="206">
        <f t="shared" si="16"/>
        <v>0</v>
      </c>
      <c r="E1043" s="206">
        <v>0</v>
      </c>
      <c r="F1043" s="234"/>
    </row>
    <row r="1044" spans="1:6">
      <c r="A1044" s="233">
        <v>2150105</v>
      </c>
      <c r="B1044" s="205" t="s">
        <v>876</v>
      </c>
      <c r="C1044" s="237">
        <v>0</v>
      </c>
      <c r="D1044" s="206">
        <f t="shared" si="16"/>
        <v>0</v>
      </c>
      <c r="E1044" s="206">
        <v>0</v>
      </c>
      <c r="F1044" s="234"/>
    </row>
    <row r="1045" spans="1:6">
      <c r="A1045" s="233">
        <v>2150106</v>
      </c>
      <c r="B1045" s="205" t="s">
        <v>877</v>
      </c>
      <c r="C1045" s="237">
        <v>0</v>
      </c>
      <c r="D1045" s="206">
        <f t="shared" si="16"/>
        <v>0</v>
      </c>
      <c r="E1045" s="206">
        <v>0</v>
      </c>
      <c r="F1045" s="234"/>
    </row>
    <row r="1046" spans="1:6">
      <c r="A1046" s="233">
        <v>2150107</v>
      </c>
      <c r="B1046" s="205" t="s">
        <v>878</v>
      </c>
      <c r="C1046" s="237">
        <v>0</v>
      </c>
      <c r="D1046" s="206">
        <f t="shared" si="16"/>
        <v>0</v>
      </c>
      <c r="E1046" s="206">
        <v>0</v>
      </c>
      <c r="F1046" s="234"/>
    </row>
    <row r="1047" spans="1:6">
      <c r="A1047" s="233">
        <v>2150108</v>
      </c>
      <c r="B1047" s="205" t="s">
        <v>879</v>
      </c>
      <c r="C1047" s="237">
        <v>0</v>
      </c>
      <c r="D1047" s="206">
        <f t="shared" si="16"/>
        <v>0</v>
      </c>
      <c r="E1047" s="206">
        <v>0</v>
      </c>
      <c r="F1047" s="234"/>
    </row>
    <row r="1048" spans="1:6">
      <c r="A1048" s="233">
        <v>2150199</v>
      </c>
      <c r="B1048" s="205" t="s">
        <v>880</v>
      </c>
      <c r="C1048" s="237">
        <v>0</v>
      </c>
      <c r="D1048" s="206">
        <f t="shared" si="16"/>
        <v>0</v>
      </c>
      <c r="E1048" s="206">
        <v>0</v>
      </c>
      <c r="F1048" s="234"/>
    </row>
    <row r="1049" spans="1:6">
      <c r="A1049" s="229">
        <v>21502</v>
      </c>
      <c r="B1049" s="230" t="s">
        <v>881</v>
      </c>
      <c r="C1049" s="242">
        <v>0</v>
      </c>
      <c r="D1049" s="231">
        <f t="shared" si="16"/>
        <v>0</v>
      </c>
      <c r="E1049" s="231">
        <v>0</v>
      </c>
      <c r="F1049" s="232"/>
    </row>
    <row r="1050" spans="1:6">
      <c r="A1050" s="233">
        <v>2150201</v>
      </c>
      <c r="B1050" s="205" t="s">
        <v>128</v>
      </c>
      <c r="C1050" s="237">
        <v>0</v>
      </c>
      <c r="D1050" s="206">
        <f t="shared" si="16"/>
        <v>0</v>
      </c>
      <c r="E1050" s="206">
        <v>0</v>
      </c>
      <c r="F1050" s="234"/>
    </row>
    <row r="1051" spans="1:6">
      <c r="A1051" s="233">
        <v>2150202</v>
      </c>
      <c r="B1051" s="205" t="s">
        <v>129</v>
      </c>
      <c r="C1051" s="237">
        <v>0</v>
      </c>
      <c r="D1051" s="206">
        <f t="shared" si="16"/>
        <v>0</v>
      </c>
      <c r="E1051" s="206">
        <v>0</v>
      </c>
      <c r="F1051" s="234"/>
    </row>
    <row r="1052" spans="1:6">
      <c r="A1052" s="233">
        <v>2150203</v>
      </c>
      <c r="B1052" s="205" t="s">
        <v>130</v>
      </c>
      <c r="C1052" s="237">
        <v>0</v>
      </c>
      <c r="D1052" s="206">
        <f t="shared" si="16"/>
        <v>0</v>
      </c>
      <c r="E1052" s="206">
        <v>0</v>
      </c>
      <c r="F1052" s="234"/>
    </row>
    <row r="1053" spans="1:6">
      <c r="A1053" s="233">
        <v>2150204</v>
      </c>
      <c r="B1053" s="205" t="s">
        <v>882</v>
      </c>
      <c r="C1053" s="237">
        <v>0</v>
      </c>
      <c r="D1053" s="206">
        <f t="shared" si="16"/>
        <v>0</v>
      </c>
      <c r="E1053" s="206">
        <v>0</v>
      </c>
      <c r="F1053" s="234"/>
    </row>
    <row r="1054" spans="1:6">
      <c r="A1054" s="233">
        <v>2150205</v>
      </c>
      <c r="B1054" s="205" t="s">
        <v>883</v>
      </c>
      <c r="C1054" s="237">
        <v>0</v>
      </c>
      <c r="D1054" s="206">
        <f t="shared" si="16"/>
        <v>0</v>
      </c>
      <c r="E1054" s="206">
        <v>0</v>
      </c>
      <c r="F1054" s="234"/>
    </row>
    <row r="1055" spans="1:6">
      <c r="A1055" s="233">
        <v>2150206</v>
      </c>
      <c r="B1055" s="205" t="s">
        <v>884</v>
      </c>
      <c r="C1055" s="237">
        <v>0</v>
      </c>
      <c r="D1055" s="206">
        <f t="shared" si="16"/>
        <v>0</v>
      </c>
      <c r="E1055" s="206">
        <v>0</v>
      </c>
      <c r="F1055" s="234"/>
    </row>
    <row r="1056" spans="1:6">
      <c r="A1056" s="233">
        <v>2150207</v>
      </c>
      <c r="B1056" s="205" t="s">
        <v>885</v>
      </c>
      <c r="C1056" s="237">
        <v>0</v>
      </c>
      <c r="D1056" s="206">
        <f t="shared" si="16"/>
        <v>0</v>
      </c>
      <c r="E1056" s="206">
        <v>0</v>
      </c>
      <c r="F1056" s="234"/>
    </row>
    <row r="1057" spans="1:6">
      <c r="A1057" s="233">
        <v>2150208</v>
      </c>
      <c r="B1057" s="205" t="s">
        <v>886</v>
      </c>
      <c r="C1057" s="237">
        <v>0</v>
      </c>
      <c r="D1057" s="206">
        <f t="shared" si="16"/>
        <v>0</v>
      </c>
      <c r="E1057" s="206">
        <v>0</v>
      </c>
      <c r="F1057" s="234"/>
    </row>
    <row r="1058" spans="1:6">
      <c r="A1058" s="233">
        <v>2150209</v>
      </c>
      <c r="B1058" s="205" t="s">
        <v>887</v>
      </c>
      <c r="C1058" s="237">
        <v>0</v>
      </c>
      <c r="D1058" s="206">
        <f t="shared" si="16"/>
        <v>0</v>
      </c>
      <c r="E1058" s="206">
        <v>0</v>
      </c>
      <c r="F1058" s="234"/>
    </row>
    <row r="1059" spans="1:6">
      <c r="A1059" s="233">
        <v>2150210</v>
      </c>
      <c r="B1059" s="205" t="s">
        <v>888</v>
      </c>
      <c r="C1059" s="237">
        <v>0</v>
      </c>
      <c r="D1059" s="206">
        <f t="shared" si="16"/>
        <v>0</v>
      </c>
      <c r="E1059" s="206">
        <v>0</v>
      </c>
      <c r="F1059" s="234"/>
    </row>
    <row r="1060" spans="1:6">
      <c r="A1060" s="233">
        <v>2150212</v>
      </c>
      <c r="B1060" s="205" t="s">
        <v>889</v>
      </c>
      <c r="C1060" s="237">
        <v>0</v>
      </c>
      <c r="D1060" s="206">
        <f t="shared" si="16"/>
        <v>0</v>
      </c>
      <c r="E1060" s="206">
        <v>0</v>
      </c>
      <c r="F1060" s="234"/>
    </row>
    <row r="1061" spans="1:6">
      <c r="A1061" s="233">
        <v>2150213</v>
      </c>
      <c r="B1061" s="205" t="s">
        <v>890</v>
      </c>
      <c r="C1061" s="237">
        <v>0</v>
      </c>
      <c r="D1061" s="206">
        <f t="shared" si="16"/>
        <v>0</v>
      </c>
      <c r="E1061" s="206">
        <v>0</v>
      </c>
      <c r="F1061" s="234"/>
    </row>
    <row r="1062" spans="1:6">
      <c r="A1062" s="233">
        <v>2150214</v>
      </c>
      <c r="B1062" s="205" t="s">
        <v>891</v>
      </c>
      <c r="C1062" s="237">
        <v>0</v>
      </c>
      <c r="D1062" s="206">
        <f t="shared" si="16"/>
        <v>0</v>
      </c>
      <c r="E1062" s="206">
        <v>0</v>
      </c>
      <c r="F1062" s="234"/>
    </row>
    <row r="1063" spans="1:6">
      <c r="A1063" s="233">
        <v>2150215</v>
      </c>
      <c r="B1063" s="205" t="s">
        <v>892</v>
      </c>
      <c r="C1063" s="237">
        <v>0</v>
      </c>
      <c r="D1063" s="206">
        <f t="shared" si="16"/>
        <v>0</v>
      </c>
      <c r="E1063" s="206">
        <v>0</v>
      </c>
      <c r="F1063" s="234"/>
    </row>
    <row r="1064" spans="1:6">
      <c r="A1064" s="233">
        <v>2150299</v>
      </c>
      <c r="B1064" s="205" t="s">
        <v>893</v>
      </c>
      <c r="C1064" s="237">
        <v>0</v>
      </c>
      <c r="D1064" s="206">
        <f t="shared" si="16"/>
        <v>0</v>
      </c>
      <c r="E1064" s="206">
        <v>0</v>
      </c>
      <c r="F1064" s="234"/>
    </row>
    <row r="1065" spans="1:6">
      <c r="A1065" s="229">
        <v>21503</v>
      </c>
      <c r="B1065" s="230" t="s">
        <v>894</v>
      </c>
      <c r="C1065" s="242">
        <v>0</v>
      </c>
      <c r="D1065" s="231">
        <f t="shared" si="16"/>
        <v>0</v>
      </c>
      <c r="E1065" s="231">
        <v>0</v>
      </c>
      <c r="F1065" s="232"/>
    </row>
    <row r="1066" spans="1:6">
      <c r="A1066" s="233">
        <v>2150301</v>
      </c>
      <c r="B1066" s="205" t="s">
        <v>128</v>
      </c>
      <c r="C1066" s="237">
        <v>0</v>
      </c>
      <c r="D1066" s="206">
        <f t="shared" si="16"/>
        <v>0</v>
      </c>
      <c r="E1066" s="206">
        <v>0</v>
      </c>
      <c r="F1066" s="234"/>
    </row>
    <row r="1067" spans="1:6">
      <c r="A1067" s="233">
        <v>2150302</v>
      </c>
      <c r="B1067" s="205" t="s">
        <v>129</v>
      </c>
      <c r="C1067" s="237">
        <v>0</v>
      </c>
      <c r="D1067" s="206">
        <f t="shared" si="16"/>
        <v>0</v>
      </c>
      <c r="E1067" s="206">
        <v>0</v>
      </c>
      <c r="F1067" s="234"/>
    </row>
    <row r="1068" spans="1:6">
      <c r="A1068" s="233">
        <v>2150303</v>
      </c>
      <c r="B1068" s="205" t="s">
        <v>130</v>
      </c>
      <c r="C1068" s="237">
        <v>0</v>
      </c>
      <c r="D1068" s="206">
        <f t="shared" si="16"/>
        <v>0</v>
      </c>
      <c r="E1068" s="206">
        <v>0</v>
      </c>
      <c r="F1068" s="234"/>
    </row>
    <row r="1069" spans="1:6">
      <c r="A1069" s="233">
        <v>2150399</v>
      </c>
      <c r="B1069" s="205" t="s">
        <v>895</v>
      </c>
      <c r="C1069" s="237">
        <v>0</v>
      </c>
      <c r="D1069" s="206">
        <f t="shared" si="16"/>
        <v>0</v>
      </c>
      <c r="E1069" s="206">
        <v>0</v>
      </c>
      <c r="F1069" s="234"/>
    </row>
    <row r="1070" spans="1:6">
      <c r="A1070" s="229">
        <v>21505</v>
      </c>
      <c r="B1070" s="230" t="s">
        <v>896</v>
      </c>
      <c r="C1070" s="242">
        <v>0</v>
      </c>
      <c r="D1070" s="231">
        <f t="shared" si="16"/>
        <v>0</v>
      </c>
      <c r="E1070" s="231">
        <v>0</v>
      </c>
      <c r="F1070" s="232"/>
    </row>
    <row r="1071" spans="1:6">
      <c r="A1071" s="233">
        <v>2150501</v>
      </c>
      <c r="B1071" s="205" t="s">
        <v>128</v>
      </c>
      <c r="C1071" s="237">
        <v>0</v>
      </c>
      <c r="D1071" s="206">
        <f t="shared" si="16"/>
        <v>0</v>
      </c>
      <c r="E1071" s="206">
        <v>0</v>
      </c>
      <c r="F1071" s="234"/>
    </row>
    <row r="1072" spans="1:6">
      <c r="A1072" s="233">
        <v>2150502</v>
      </c>
      <c r="B1072" s="205" t="s">
        <v>129</v>
      </c>
      <c r="C1072" s="237">
        <v>0</v>
      </c>
      <c r="D1072" s="206">
        <f t="shared" si="16"/>
        <v>0</v>
      </c>
      <c r="E1072" s="206">
        <v>0</v>
      </c>
      <c r="F1072" s="234"/>
    </row>
    <row r="1073" spans="1:6">
      <c r="A1073" s="233">
        <v>2150503</v>
      </c>
      <c r="B1073" s="205" t="s">
        <v>130</v>
      </c>
      <c r="C1073" s="237">
        <v>0</v>
      </c>
      <c r="D1073" s="206">
        <f t="shared" si="16"/>
        <v>0</v>
      </c>
      <c r="E1073" s="206">
        <v>0</v>
      </c>
      <c r="F1073" s="234"/>
    </row>
    <row r="1074" spans="1:6">
      <c r="A1074" s="233">
        <v>2150505</v>
      </c>
      <c r="B1074" s="205" t="s">
        <v>897</v>
      </c>
      <c r="C1074" s="237">
        <v>0</v>
      </c>
      <c r="D1074" s="206">
        <f t="shared" si="16"/>
        <v>0</v>
      </c>
      <c r="E1074" s="206">
        <v>0</v>
      </c>
      <c r="F1074" s="234"/>
    </row>
    <row r="1075" spans="1:6">
      <c r="A1075" s="233">
        <v>2150506</v>
      </c>
      <c r="B1075" s="205" t="s">
        <v>898</v>
      </c>
      <c r="C1075" s="237">
        <v>0</v>
      </c>
      <c r="D1075" s="206">
        <f t="shared" si="16"/>
        <v>0</v>
      </c>
      <c r="E1075" s="206">
        <v>0</v>
      </c>
      <c r="F1075" s="234"/>
    </row>
    <row r="1076" spans="1:6">
      <c r="A1076" s="233">
        <v>2150507</v>
      </c>
      <c r="B1076" s="205" t="s">
        <v>899</v>
      </c>
      <c r="C1076" s="237">
        <v>0</v>
      </c>
      <c r="D1076" s="206">
        <f t="shared" si="16"/>
        <v>0</v>
      </c>
      <c r="E1076" s="206">
        <v>0</v>
      </c>
      <c r="F1076" s="234"/>
    </row>
    <row r="1077" spans="1:6">
      <c r="A1077" s="233">
        <v>2150508</v>
      </c>
      <c r="B1077" s="205" t="s">
        <v>900</v>
      </c>
      <c r="C1077" s="237">
        <v>0</v>
      </c>
      <c r="D1077" s="206">
        <f t="shared" si="16"/>
        <v>0</v>
      </c>
      <c r="E1077" s="206">
        <v>0</v>
      </c>
      <c r="F1077" s="234"/>
    </row>
    <row r="1078" spans="1:6">
      <c r="A1078" s="233">
        <v>2150509</v>
      </c>
      <c r="B1078" s="205" t="s">
        <v>901</v>
      </c>
      <c r="C1078" s="237">
        <v>0</v>
      </c>
      <c r="D1078" s="206">
        <f t="shared" si="16"/>
        <v>0</v>
      </c>
      <c r="E1078" s="206">
        <v>0</v>
      </c>
      <c r="F1078" s="234"/>
    </row>
    <row r="1079" spans="1:6">
      <c r="A1079" s="233">
        <v>2150510</v>
      </c>
      <c r="B1079" s="205" t="s">
        <v>902</v>
      </c>
      <c r="C1079" s="237">
        <v>0</v>
      </c>
      <c r="D1079" s="206">
        <f t="shared" si="16"/>
        <v>0</v>
      </c>
      <c r="E1079" s="206">
        <v>0</v>
      </c>
      <c r="F1079" s="234"/>
    </row>
    <row r="1080" spans="1:6">
      <c r="A1080" s="233">
        <v>2150511</v>
      </c>
      <c r="B1080" s="205" t="s">
        <v>903</v>
      </c>
      <c r="C1080" s="237">
        <v>0</v>
      </c>
      <c r="D1080" s="206">
        <f t="shared" si="16"/>
        <v>0</v>
      </c>
      <c r="E1080" s="206">
        <v>0</v>
      </c>
      <c r="F1080" s="234"/>
    </row>
    <row r="1081" spans="1:6">
      <c r="A1081" s="233">
        <v>2150513</v>
      </c>
      <c r="B1081" s="205" t="s">
        <v>850</v>
      </c>
      <c r="C1081" s="237">
        <v>0</v>
      </c>
      <c r="D1081" s="206">
        <f t="shared" si="16"/>
        <v>0</v>
      </c>
      <c r="E1081" s="206">
        <v>0</v>
      </c>
      <c r="F1081" s="234"/>
    </row>
    <row r="1082" spans="1:6">
      <c r="A1082" s="233">
        <v>2150515</v>
      </c>
      <c r="B1082" s="205" t="s">
        <v>904</v>
      </c>
      <c r="C1082" s="237">
        <v>0</v>
      </c>
      <c r="D1082" s="206">
        <f t="shared" si="16"/>
        <v>0</v>
      </c>
      <c r="E1082" s="206">
        <v>0</v>
      </c>
      <c r="F1082" s="234"/>
    </row>
    <row r="1083" spans="1:6">
      <c r="A1083" s="233">
        <v>2150599</v>
      </c>
      <c r="B1083" s="205" t="s">
        <v>905</v>
      </c>
      <c r="C1083" s="237">
        <v>0</v>
      </c>
      <c r="D1083" s="206">
        <f t="shared" si="16"/>
        <v>0</v>
      </c>
      <c r="E1083" s="206">
        <v>0</v>
      </c>
      <c r="F1083" s="234"/>
    </row>
    <row r="1084" spans="1:6">
      <c r="A1084" s="229">
        <v>21507</v>
      </c>
      <c r="B1084" s="230" t="s">
        <v>906</v>
      </c>
      <c r="C1084" s="242">
        <v>0</v>
      </c>
      <c r="D1084" s="231">
        <f t="shared" si="16"/>
        <v>0</v>
      </c>
      <c r="E1084" s="231">
        <v>0</v>
      </c>
      <c r="F1084" s="232"/>
    </row>
    <row r="1085" spans="1:6">
      <c r="A1085" s="233">
        <v>2150701</v>
      </c>
      <c r="B1085" s="205" t="s">
        <v>128</v>
      </c>
      <c r="C1085" s="237">
        <v>0</v>
      </c>
      <c r="D1085" s="206">
        <f t="shared" si="16"/>
        <v>0</v>
      </c>
      <c r="E1085" s="206">
        <v>0</v>
      </c>
      <c r="F1085" s="234"/>
    </row>
    <row r="1086" spans="1:6">
      <c r="A1086" s="233">
        <v>2150702</v>
      </c>
      <c r="B1086" s="205" t="s">
        <v>129</v>
      </c>
      <c r="C1086" s="237">
        <v>0</v>
      </c>
      <c r="D1086" s="206">
        <f t="shared" si="16"/>
        <v>0</v>
      </c>
      <c r="E1086" s="206">
        <v>0</v>
      </c>
      <c r="F1086" s="234"/>
    </row>
    <row r="1087" spans="1:6">
      <c r="A1087" s="233">
        <v>2150703</v>
      </c>
      <c r="B1087" s="205" t="s">
        <v>130</v>
      </c>
      <c r="C1087" s="237">
        <v>0</v>
      </c>
      <c r="D1087" s="206">
        <f t="shared" si="16"/>
        <v>0</v>
      </c>
      <c r="E1087" s="206">
        <v>0</v>
      </c>
      <c r="F1087" s="234"/>
    </row>
    <row r="1088" spans="1:6">
      <c r="A1088" s="233">
        <v>2150704</v>
      </c>
      <c r="B1088" s="205" t="s">
        <v>907</v>
      </c>
      <c r="C1088" s="237">
        <v>0</v>
      </c>
      <c r="D1088" s="206">
        <f t="shared" si="16"/>
        <v>0</v>
      </c>
      <c r="E1088" s="206">
        <v>0</v>
      </c>
      <c r="F1088" s="234"/>
    </row>
    <row r="1089" spans="1:6">
      <c r="A1089" s="233">
        <v>2150705</v>
      </c>
      <c r="B1089" s="205" t="s">
        <v>908</v>
      </c>
      <c r="C1089" s="237">
        <v>0</v>
      </c>
      <c r="D1089" s="206">
        <f t="shared" si="16"/>
        <v>0</v>
      </c>
      <c r="E1089" s="206">
        <v>0</v>
      </c>
      <c r="F1089" s="234"/>
    </row>
    <row r="1090" spans="1:6">
      <c r="A1090" s="233">
        <v>2150799</v>
      </c>
      <c r="B1090" s="205" t="s">
        <v>909</v>
      </c>
      <c r="C1090" s="237">
        <v>0</v>
      </c>
      <c r="D1090" s="206">
        <f t="shared" si="16"/>
        <v>0</v>
      </c>
      <c r="E1090" s="206">
        <v>0</v>
      </c>
      <c r="F1090" s="234"/>
    </row>
    <row r="1091" spans="1:6">
      <c r="A1091" s="229">
        <v>21508</v>
      </c>
      <c r="B1091" s="230" t="s">
        <v>910</v>
      </c>
      <c r="C1091" s="242">
        <v>250</v>
      </c>
      <c r="D1091" s="231">
        <f t="shared" si="16"/>
        <v>250</v>
      </c>
      <c r="E1091" s="231">
        <v>0</v>
      </c>
      <c r="F1091" s="232"/>
    </row>
    <row r="1092" spans="1:6">
      <c r="A1092" s="233">
        <v>2150801</v>
      </c>
      <c r="B1092" s="205" t="s">
        <v>128</v>
      </c>
      <c r="C1092" s="237">
        <v>0</v>
      </c>
      <c r="D1092" s="206">
        <f t="shared" si="16"/>
        <v>0</v>
      </c>
      <c r="E1092" s="206">
        <v>0</v>
      </c>
      <c r="F1092" s="234"/>
    </row>
    <row r="1093" spans="1:6">
      <c r="A1093" s="233">
        <v>2150802</v>
      </c>
      <c r="B1093" s="205" t="s">
        <v>129</v>
      </c>
      <c r="C1093" s="237">
        <v>0</v>
      </c>
      <c r="D1093" s="206">
        <f t="shared" si="16"/>
        <v>0</v>
      </c>
      <c r="E1093" s="206">
        <v>0</v>
      </c>
      <c r="F1093" s="234"/>
    </row>
    <row r="1094" spans="1:6">
      <c r="A1094" s="233">
        <v>2150803</v>
      </c>
      <c r="B1094" s="205" t="s">
        <v>130</v>
      </c>
      <c r="C1094" s="237">
        <v>0</v>
      </c>
      <c r="D1094" s="206">
        <f t="shared" ref="D1094:D1157" si="17">C1094-E1094</f>
        <v>0</v>
      </c>
      <c r="E1094" s="206">
        <v>0</v>
      </c>
      <c r="F1094" s="234"/>
    </row>
    <row r="1095" spans="1:6">
      <c r="A1095" s="233">
        <v>2150804</v>
      </c>
      <c r="B1095" s="205" t="s">
        <v>911</v>
      </c>
      <c r="C1095" s="237">
        <v>0</v>
      </c>
      <c r="D1095" s="206">
        <f t="shared" si="17"/>
        <v>0</v>
      </c>
      <c r="E1095" s="206">
        <v>0</v>
      </c>
      <c r="F1095" s="234"/>
    </row>
    <row r="1096" spans="1:6">
      <c r="A1096" s="233">
        <v>2150805</v>
      </c>
      <c r="B1096" s="205" t="s">
        <v>912</v>
      </c>
      <c r="C1096" s="237">
        <v>0</v>
      </c>
      <c r="D1096" s="206">
        <f t="shared" si="17"/>
        <v>0</v>
      </c>
      <c r="E1096" s="206">
        <v>0</v>
      </c>
      <c r="F1096" s="234"/>
    </row>
    <row r="1097" spans="1:6">
      <c r="A1097" s="233">
        <v>2150806</v>
      </c>
      <c r="B1097" s="205" t="s">
        <v>913</v>
      </c>
      <c r="C1097" s="237">
        <v>0</v>
      </c>
      <c r="D1097" s="206">
        <f t="shared" si="17"/>
        <v>0</v>
      </c>
      <c r="E1097" s="206">
        <v>0</v>
      </c>
      <c r="F1097" s="234"/>
    </row>
    <row r="1098" spans="1:6">
      <c r="A1098" s="233">
        <v>2150899</v>
      </c>
      <c r="B1098" s="205" t="s">
        <v>914</v>
      </c>
      <c r="C1098" s="237">
        <v>250</v>
      </c>
      <c r="D1098" s="206">
        <f t="shared" si="17"/>
        <v>250</v>
      </c>
      <c r="E1098" s="206">
        <v>0</v>
      </c>
      <c r="F1098" s="234"/>
    </row>
    <row r="1099" spans="1:6">
      <c r="A1099" s="229">
        <v>21599</v>
      </c>
      <c r="B1099" s="230" t="s">
        <v>915</v>
      </c>
      <c r="C1099" s="242">
        <v>0</v>
      </c>
      <c r="D1099" s="231">
        <f t="shared" si="17"/>
        <v>0</v>
      </c>
      <c r="E1099" s="231">
        <v>0</v>
      </c>
      <c r="F1099" s="232"/>
    </row>
    <row r="1100" spans="1:6">
      <c r="A1100" s="233">
        <v>2159901</v>
      </c>
      <c r="B1100" s="205" t="s">
        <v>916</v>
      </c>
      <c r="C1100" s="237">
        <v>0</v>
      </c>
      <c r="D1100" s="206">
        <f t="shared" si="17"/>
        <v>0</v>
      </c>
      <c r="E1100" s="206">
        <v>0</v>
      </c>
      <c r="F1100" s="234"/>
    </row>
    <row r="1101" spans="1:6">
      <c r="A1101" s="233">
        <v>2159904</v>
      </c>
      <c r="B1101" s="205" t="s">
        <v>917</v>
      </c>
      <c r="C1101" s="237">
        <v>0</v>
      </c>
      <c r="D1101" s="206">
        <f t="shared" si="17"/>
        <v>0</v>
      </c>
      <c r="E1101" s="206">
        <v>0</v>
      </c>
      <c r="F1101" s="234"/>
    </row>
    <row r="1102" spans="1:6">
      <c r="A1102" s="233">
        <v>2159905</v>
      </c>
      <c r="B1102" s="205" t="s">
        <v>918</v>
      </c>
      <c r="C1102" s="237">
        <v>0</v>
      </c>
      <c r="D1102" s="206">
        <f t="shared" si="17"/>
        <v>0</v>
      </c>
      <c r="E1102" s="206">
        <v>0</v>
      </c>
      <c r="F1102" s="234"/>
    </row>
    <row r="1103" spans="1:6">
      <c r="A1103" s="233">
        <v>2159906</v>
      </c>
      <c r="B1103" s="205" t="s">
        <v>919</v>
      </c>
      <c r="C1103" s="237">
        <v>0</v>
      </c>
      <c r="D1103" s="206">
        <f t="shared" si="17"/>
        <v>0</v>
      </c>
      <c r="E1103" s="206">
        <v>0</v>
      </c>
      <c r="F1103" s="234"/>
    </row>
    <row r="1104" spans="1:6">
      <c r="A1104" s="233">
        <v>2159999</v>
      </c>
      <c r="B1104" s="205" t="s">
        <v>915</v>
      </c>
      <c r="C1104" s="237">
        <v>0</v>
      </c>
      <c r="D1104" s="206">
        <f t="shared" si="17"/>
        <v>0</v>
      </c>
      <c r="E1104" s="206">
        <v>0</v>
      </c>
      <c r="F1104" s="234"/>
    </row>
    <row r="1105" spans="1:6">
      <c r="A1105" s="235">
        <v>216</v>
      </c>
      <c r="B1105" s="226" t="s">
        <v>103</v>
      </c>
      <c r="C1105" s="241">
        <v>310</v>
      </c>
      <c r="D1105" s="227">
        <f t="shared" si="17"/>
        <v>310</v>
      </c>
      <c r="E1105" s="227">
        <v>0</v>
      </c>
      <c r="F1105" s="228"/>
    </row>
    <row r="1106" spans="1:6">
      <c r="A1106" s="229">
        <v>21602</v>
      </c>
      <c r="B1106" s="230" t="s">
        <v>920</v>
      </c>
      <c r="C1106" s="242">
        <v>310</v>
      </c>
      <c r="D1106" s="231">
        <f t="shared" si="17"/>
        <v>310</v>
      </c>
      <c r="E1106" s="231">
        <v>0</v>
      </c>
      <c r="F1106" s="232"/>
    </row>
    <row r="1107" spans="1:6">
      <c r="A1107" s="233">
        <v>2160201</v>
      </c>
      <c r="B1107" s="205" t="s">
        <v>128</v>
      </c>
      <c r="C1107" s="237">
        <v>173</v>
      </c>
      <c r="D1107" s="206">
        <f t="shared" si="17"/>
        <v>173</v>
      </c>
      <c r="E1107" s="206">
        <v>0</v>
      </c>
      <c r="F1107" s="234"/>
    </row>
    <row r="1108" spans="1:6">
      <c r="A1108" s="233">
        <v>2160202</v>
      </c>
      <c r="B1108" s="205" t="s">
        <v>129</v>
      </c>
      <c r="C1108" s="237">
        <v>0</v>
      </c>
      <c r="D1108" s="206">
        <f t="shared" si="17"/>
        <v>0</v>
      </c>
      <c r="E1108" s="206">
        <v>0</v>
      </c>
      <c r="F1108" s="234"/>
    </row>
    <row r="1109" spans="1:6">
      <c r="A1109" s="233">
        <v>2160203</v>
      </c>
      <c r="B1109" s="205" t="s">
        <v>130</v>
      </c>
      <c r="C1109" s="237">
        <v>0</v>
      </c>
      <c r="D1109" s="206">
        <f t="shared" si="17"/>
        <v>0</v>
      </c>
      <c r="E1109" s="206">
        <v>0</v>
      </c>
      <c r="F1109" s="234"/>
    </row>
    <row r="1110" spans="1:6">
      <c r="A1110" s="233">
        <v>2160216</v>
      </c>
      <c r="B1110" s="205" t="s">
        <v>921</v>
      </c>
      <c r="C1110" s="237">
        <v>0</v>
      </c>
      <c r="D1110" s="206">
        <f t="shared" si="17"/>
        <v>0</v>
      </c>
      <c r="E1110" s="206">
        <v>0</v>
      </c>
      <c r="F1110" s="234"/>
    </row>
    <row r="1111" spans="1:6">
      <c r="A1111" s="233">
        <v>2160217</v>
      </c>
      <c r="B1111" s="205" t="s">
        <v>922</v>
      </c>
      <c r="C1111" s="237">
        <v>0</v>
      </c>
      <c r="D1111" s="206">
        <f t="shared" si="17"/>
        <v>0</v>
      </c>
      <c r="E1111" s="206">
        <v>0</v>
      </c>
      <c r="F1111" s="234"/>
    </row>
    <row r="1112" spans="1:6">
      <c r="A1112" s="233">
        <v>2160218</v>
      </c>
      <c r="B1112" s="205" t="s">
        <v>923</v>
      </c>
      <c r="C1112" s="237">
        <v>0</v>
      </c>
      <c r="D1112" s="206">
        <f t="shared" si="17"/>
        <v>0</v>
      </c>
      <c r="E1112" s="206">
        <v>0</v>
      </c>
      <c r="F1112" s="234"/>
    </row>
    <row r="1113" spans="1:6">
      <c r="A1113" s="233">
        <v>2160219</v>
      </c>
      <c r="B1113" s="205" t="s">
        <v>924</v>
      </c>
      <c r="C1113" s="237">
        <v>0</v>
      </c>
      <c r="D1113" s="206">
        <f t="shared" si="17"/>
        <v>0</v>
      </c>
      <c r="E1113" s="206">
        <v>0</v>
      </c>
      <c r="F1113" s="234"/>
    </row>
    <row r="1114" spans="1:6">
      <c r="A1114" s="233">
        <v>2160250</v>
      </c>
      <c r="B1114" s="205" t="s">
        <v>137</v>
      </c>
      <c r="C1114" s="237">
        <v>0</v>
      </c>
      <c r="D1114" s="206">
        <f t="shared" si="17"/>
        <v>0</v>
      </c>
      <c r="E1114" s="206">
        <v>0</v>
      </c>
      <c r="F1114" s="234"/>
    </row>
    <row r="1115" spans="1:6">
      <c r="A1115" s="233">
        <v>2160299</v>
      </c>
      <c r="B1115" s="205" t="s">
        <v>925</v>
      </c>
      <c r="C1115" s="237">
        <v>137</v>
      </c>
      <c r="D1115" s="206">
        <f t="shared" si="17"/>
        <v>137</v>
      </c>
      <c r="E1115" s="206">
        <v>0</v>
      </c>
      <c r="F1115" s="234"/>
    </row>
    <row r="1116" spans="1:6">
      <c r="A1116" s="229">
        <v>21606</v>
      </c>
      <c r="B1116" s="230" t="s">
        <v>926</v>
      </c>
      <c r="C1116" s="242">
        <v>0</v>
      </c>
      <c r="D1116" s="231">
        <f t="shared" si="17"/>
        <v>0</v>
      </c>
      <c r="E1116" s="231">
        <v>0</v>
      </c>
      <c r="F1116" s="232"/>
    </row>
    <row r="1117" spans="1:6">
      <c r="A1117" s="233">
        <v>2160601</v>
      </c>
      <c r="B1117" s="205" t="s">
        <v>128</v>
      </c>
      <c r="C1117" s="237">
        <v>0</v>
      </c>
      <c r="D1117" s="206">
        <f t="shared" si="17"/>
        <v>0</v>
      </c>
      <c r="E1117" s="206">
        <v>0</v>
      </c>
      <c r="F1117" s="234"/>
    </row>
    <row r="1118" spans="1:6">
      <c r="A1118" s="233">
        <v>2160602</v>
      </c>
      <c r="B1118" s="205" t="s">
        <v>129</v>
      </c>
      <c r="C1118" s="237">
        <v>0</v>
      </c>
      <c r="D1118" s="206">
        <f t="shared" si="17"/>
        <v>0</v>
      </c>
      <c r="E1118" s="206">
        <v>0</v>
      </c>
      <c r="F1118" s="234"/>
    </row>
    <row r="1119" spans="1:6">
      <c r="A1119" s="233">
        <v>2160603</v>
      </c>
      <c r="B1119" s="205" t="s">
        <v>130</v>
      </c>
      <c r="C1119" s="237">
        <v>0</v>
      </c>
      <c r="D1119" s="206">
        <f t="shared" si="17"/>
        <v>0</v>
      </c>
      <c r="E1119" s="206">
        <v>0</v>
      </c>
      <c r="F1119" s="234"/>
    </row>
    <row r="1120" spans="1:6">
      <c r="A1120" s="233">
        <v>2160607</v>
      </c>
      <c r="B1120" s="205" t="s">
        <v>927</v>
      </c>
      <c r="C1120" s="237">
        <v>0</v>
      </c>
      <c r="D1120" s="206">
        <f t="shared" si="17"/>
        <v>0</v>
      </c>
      <c r="E1120" s="206">
        <v>0</v>
      </c>
      <c r="F1120" s="234"/>
    </row>
    <row r="1121" spans="1:6">
      <c r="A1121" s="233">
        <v>2160699</v>
      </c>
      <c r="B1121" s="205" t="s">
        <v>928</v>
      </c>
      <c r="C1121" s="237">
        <v>0</v>
      </c>
      <c r="D1121" s="206">
        <f t="shared" si="17"/>
        <v>0</v>
      </c>
      <c r="E1121" s="206">
        <v>0</v>
      </c>
      <c r="F1121" s="234"/>
    </row>
    <row r="1122" spans="1:6">
      <c r="A1122" s="229">
        <v>21699</v>
      </c>
      <c r="B1122" s="230" t="s">
        <v>929</v>
      </c>
      <c r="C1122" s="242">
        <v>0</v>
      </c>
      <c r="D1122" s="231">
        <f t="shared" si="17"/>
        <v>0</v>
      </c>
      <c r="E1122" s="231">
        <v>0</v>
      </c>
      <c r="F1122" s="232"/>
    </row>
    <row r="1123" spans="1:6">
      <c r="A1123" s="233">
        <v>2169901</v>
      </c>
      <c r="B1123" s="205" t="s">
        <v>930</v>
      </c>
      <c r="C1123" s="237">
        <v>0</v>
      </c>
      <c r="D1123" s="206">
        <f t="shared" si="17"/>
        <v>0</v>
      </c>
      <c r="E1123" s="206">
        <v>0</v>
      </c>
      <c r="F1123" s="234"/>
    </row>
    <row r="1124" spans="1:6">
      <c r="A1124" s="233">
        <v>2169999</v>
      </c>
      <c r="B1124" s="205" t="s">
        <v>929</v>
      </c>
      <c r="C1124" s="237">
        <v>0</v>
      </c>
      <c r="D1124" s="206">
        <f t="shared" si="17"/>
        <v>0</v>
      </c>
      <c r="E1124" s="206">
        <v>0</v>
      </c>
      <c r="F1124" s="234"/>
    </row>
    <row r="1125" spans="1:6">
      <c r="A1125" s="235">
        <v>217</v>
      </c>
      <c r="B1125" s="226" t="s">
        <v>104</v>
      </c>
      <c r="C1125" s="241">
        <v>0</v>
      </c>
      <c r="D1125" s="227">
        <f t="shared" si="17"/>
        <v>0</v>
      </c>
      <c r="E1125" s="227">
        <v>0</v>
      </c>
      <c r="F1125" s="228"/>
    </row>
    <row r="1126" spans="1:6">
      <c r="A1126" s="229">
        <v>21701</v>
      </c>
      <c r="B1126" s="230" t="s">
        <v>931</v>
      </c>
      <c r="C1126" s="242">
        <v>0</v>
      </c>
      <c r="D1126" s="231">
        <f t="shared" si="17"/>
        <v>0</v>
      </c>
      <c r="E1126" s="231">
        <v>0</v>
      </c>
      <c r="F1126" s="232"/>
    </row>
    <row r="1127" spans="1:6">
      <c r="A1127" s="233">
        <v>2170101</v>
      </c>
      <c r="B1127" s="205" t="s">
        <v>128</v>
      </c>
      <c r="C1127" s="237">
        <v>0</v>
      </c>
      <c r="D1127" s="206">
        <f t="shared" si="17"/>
        <v>0</v>
      </c>
      <c r="E1127" s="206">
        <v>0</v>
      </c>
      <c r="F1127" s="234"/>
    </row>
    <row r="1128" spans="1:6">
      <c r="A1128" s="233">
        <v>2170102</v>
      </c>
      <c r="B1128" s="205" t="s">
        <v>129</v>
      </c>
      <c r="C1128" s="237">
        <v>0</v>
      </c>
      <c r="D1128" s="206">
        <f t="shared" si="17"/>
        <v>0</v>
      </c>
      <c r="E1128" s="206">
        <v>0</v>
      </c>
      <c r="F1128" s="234"/>
    </row>
    <row r="1129" spans="1:6">
      <c r="A1129" s="233">
        <v>2170103</v>
      </c>
      <c r="B1129" s="205" t="s">
        <v>130</v>
      </c>
      <c r="C1129" s="237">
        <v>0</v>
      </c>
      <c r="D1129" s="206">
        <f t="shared" si="17"/>
        <v>0</v>
      </c>
      <c r="E1129" s="206">
        <v>0</v>
      </c>
      <c r="F1129" s="234"/>
    </row>
    <row r="1130" spans="1:6">
      <c r="A1130" s="233">
        <v>2170104</v>
      </c>
      <c r="B1130" s="205" t="s">
        <v>932</v>
      </c>
      <c r="C1130" s="237">
        <v>0</v>
      </c>
      <c r="D1130" s="206">
        <f t="shared" si="17"/>
        <v>0</v>
      </c>
      <c r="E1130" s="206">
        <v>0</v>
      </c>
      <c r="F1130" s="234"/>
    </row>
    <row r="1131" spans="1:6">
      <c r="A1131" s="233">
        <v>2170150</v>
      </c>
      <c r="B1131" s="205" t="s">
        <v>137</v>
      </c>
      <c r="C1131" s="237">
        <v>0</v>
      </c>
      <c r="D1131" s="206">
        <f t="shared" si="17"/>
        <v>0</v>
      </c>
      <c r="E1131" s="206">
        <v>0</v>
      </c>
      <c r="F1131" s="234"/>
    </row>
    <row r="1132" spans="1:6">
      <c r="A1132" s="233">
        <v>2170199</v>
      </c>
      <c r="B1132" s="205" t="s">
        <v>933</v>
      </c>
      <c r="C1132" s="237">
        <v>0</v>
      </c>
      <c r="D1132" s="206">
        <f t="shared" si="17"/>
        <v>0</v>
      </c>
      <c r="E1132" s="206">
        <v>0</v>
      </c>
      <c r="F1132" s="234"/>
    </row>
    <row r="1133" spans="1:6">
      <c r="A1133" s="229">
        <v>21702</v>
      </c>
      <c r="B1133" s="230" t="s">
        <v>934</v>
      </c>
      <c r="C1133" s="242">
        <v>0</v>
      </c>
      <c r="D1133" s="231">
        <f t="shared" si="17"/>
        <v>0</v>
      </c>
      <c r="E1133" s="231">
        <v>0</v>
      </c>
      <c r="F1133" s="232"/>
    </row>
    <row r="1134" spans="1:6">
      <c r="A1134" s="233">
        <v>2170201</v>
      </c>
      <c r="B1134" s="205" t="s">
        <v>935</v>
      </c>
      <c r="C1134" s="237">
        <v>0</v>
      </c>
      <c r="D1134" s="206">
        <f t="shared" si="17"/>
        <v>0</v>
      </c>
      <c r="E1134" s="206">
        <v>0</v>
      </c>
      <c r="F1134" s="234"/>
    </row>
    <row r="1135" spans="1:6">
      <c r="A1135" s="233">
        <v>2170202</v>
      </c>
      <c r="B1135" s="205" t="s">
        <v>936</v>
      </c>
      <c r="C1135" s="237">
        <v>0</v>
      </c>
      <c r="D1135" s="206">
        <f t="shared" si="17"/>
        <v>0</v>
      </c>
      <c r="E1135" s="206">
        <v>0</v>
      </c>
      <c r="F1135" s="234"/>
    </row>
    <row r="1136" spans="1:6">
      <c r="A1136" s="233">
        <v>2170203</v>
      </c>
      <c r="B1136" s="205" t="s">
        <v>937</v>
      </c>
      <c r="C1136" s="237">
        <v>0</v>
      </c>
      <c r="D1136" s="206">
        <f t="shared" si="17"/>
        <v>0</v>
      </c>
      <c r="E1136" s="206">
        <v>0</v>
      </c>
      <c r="F1136" s="234"/>
    </row>
    <row r="1137" spans="1:6">
      <c r="A1137" s="233">
        <v>2170204</v>
      </c>
      <c r="B1137" s="205" t="s">
        <v>938</v>
      </c>
      <c r="C1137" s="237">
        <v>0</v>
      </c>
      <c r="D1137" s="206">
        <f t="shared" si="17"/>
        <v>0</v>
      </c>
      <c r="E1137" s="206">
        <v>0</v>
      </c>
      <c r="F1137" s="234"/>
    </row>
    <row r="1138" spans="1:6">
      <c r="A1138" s="233">
        <v>2170205</v>
      </c>
      <c r="B1138" s="205" t="s">
        <v>939</v>
      </c>
      <c r="C1138" s="237">
        <v>0</v>
      </c>
      <c r="D1138" s="206">
        <f t="shared" si="17"/>
        <v>0</v>
      </c>
      <c r="E1138" s="206">
        <v>0</v>
      </c>
      <c r="F1138" s="234"/>
    </row>
    <row r="1139" spans="1:6">
      <c r="A1139" s="233">
        <v>2170206</v>
      </c>
      <c r="B1139" s="205" t="s">
        <v>940</v>
      </c>
      <c r="C1139" s="237">
        <v>0</v>
      </c>
      <c r="D1139" s="206">
        <f t="shared" si="17"/>
        <v>0</v>
      </c>
      <c r="E1139" s="206">
        <v>0</v>
      </c>
      <c r="F1139" s="234"/>
    </row>
    <row r="1140" spans="1:6">
      <c r="A1140" s="233">
        <v>2170207</v>
      </c>
      <c r="B1140" s="205" t="s">
        <v>941</v>
      </c>
      <c r="C1140" s="237">
        <v>0</v>
      </c>
      <c r="D1140" s="206">
        <f t="shared" si="17"/>
        <v>0</v>
      </c>
      <c r="E1140" s="206">
        <v>0</v>
      </c>
      <c r="F1140" s="234"/>
    </row>
    <row r="1141" spans="1:6">
      <c r="A1141" s="233">
        <v>2170208</v>
      </c>
      <c r="B1141" s="205" t="s">
        <v>942</v>
      </c>
      <c r="C1141" s="237">
        <v>0</v>
      </c>
      <c r="D1141" s="206">
        <f t="shared" si="17"/>
        <v>0</v>
      </c>
      <c r="E1141" s="206">
        <v>0</v>
      </c>
      <c r="F1141" s="234"/>
    </row>
    <row r="1142" spans="1:6">
      <c r="A1142" s="233">
        <v>2170299</v>
      </c>
      <c r="B1142" s="205" t="s">
        <v>943</v>
      </c>
      <c r="C1142" s="237">
        <v>0</v>
      </c>
      <c r="D1142" s="206">
        <f t="shared" si="17"/>
        <v>0</v>
      </c>
      <c r="E1142" s="206">
        <v>0</v>
      </c>
      <c r="F1142" s="234"/>
    </row>
    <row r="1143" spans="1:6">
      <c r="A1143" s="229">
        <v>21703</v>
      </c>
      <c r="B1143" s="230" t="s">
        <v>944</v>
      </c>
      <c r="C1143" s="242">
        <v>0</v>
      </c>
      <c r="D1143" s="231">
        <f t="shared" si="17"/>
        <v>0</v>
      </c>
      <c r="E1143" s="231">
        <v>0</v>
      </c>
      <c r="F1143" s="232"/>
    </row>
    <row r="1144" spans="1:6">
      <c r="A1144" s="233">
        <v>2170301</v>
      </c>
      <c r="B1144" s="205" t="s">
        <v>945</v>
      </c>
      <c r="C1144" s="237">
        <v>0</v>
      </c>
      <c r="D1144" s="206">
        <f t="shared" si="17"/>
        <v>0</v>
      </c>
      <c r="E1144" s="206">
        <v>0</v>
      </c>
      <c r="F1144" s="234"/>
    </row>
    <row r="1145" spans="1:6">
      <c r="A1145" s="233">
        <v>2170302</v>
      </c>
      <c r="B1145" s="205" t="s">
        <v>946</v>
      </c>
      <c r="C1145" s="237">
        <v>0</v>
      </c>
      <c r="D1145" s="206">
        <f t="shared" si="17"/>
        <v>0</v>
      </c>
      <c r="E1145" s="206">
        <v>0</v>
      </c>
      <c r="F1145" s="234"/>
    </row>
    <row r="1146" spans="1:6">
      <c r="A1146" s="233">
        <v>2170303</v>
      </c>
      <c r="B1146" s="205" t="s">
        <v>947</v>
      </c>
      <c r="C1146" s="237">
        <v>0</v>
      </c>
      <c r="D1146" s="206">
        <f t="shared" si="17"/>
        <v>0</v>
      </c>
      <c r="E1146" s="206">
        <v>0</v>
      </c>
      <c r="F1146" s="234"/>
    </row>
    <row r="1147" spans="1:6">
      <c r="A1147" s="233">
        <v>2170304</v>
      </c>
      <c r="B1147" s="205" t="s">
        <v>948</v>
      </c>
      <c r="C1147" s="237">
        <v>0</v>
      </c>
      <c r="D1147" s="206">
        <f t="shared" si="17"/>
        <v>0</v>
      </c>
      <c r="E1147" s="206">
        <v>0</v>
      </c>
      <c r="F1147" s="234"/>
    </row>
    <row r="1148" spans="1:6">
      <c r="A1148" s="233">
        <v>2170399</v>
      </c>
      <c r="B1148" s="205" t="s">
        <v>949</v>
      </c>
      <c r="C1148" s="237">
        <v>0</v>
      </c>
      <c r="D1148" s="206">
        <f t="shared" si="17"/>
        <v>0</v>
      </c>
      <c r="E1148" s="206">
        <v>0</v>
      </c>
      <c r="F1148" s="234"/>
    </row>
    <row r="1149" spans="1:6">
      <c r="A1149" s="229">
        <v>21799</v>
      </c>
      <c r="B1149" s="230" t="s">
        <v>950</v>
      </c>
      <c r="C1149" s="242">
        <v>0</v>
      </c>
      <c r="D1149" s="231">
        <f t="shared" si="17"/>
        <v>0</v>
      </c>
      <c r="E1149" s="231">
        <v>0</v>
      </c>
      <c r="F1149" s="232"/>
    </row>
    <row r="1150" spans="1:6">
      <c r="A1150" s="233">
        <v>2179901</v>
      </c>
      <c r="B1150" s="205" t="s">
        <v>950</v>
      </c>
      <c r="C1150" s="237">
        <v>0</v>
      </c>
      <c r="D1150" s="206">
        <f t="shared" si="17"/>
        <v>0</v>
      </c>
      <c r="E1150" s="206">
        <v>0</v>
      </c>
      <c r="F1150" s="234"/>
    </row>
    <row r="1151" spans="1:6">
      <c r="A1151" s="233">
        <v>2179902</v>
      </c>
      <c r="B1151" s="205" t="s">
        <v>951</v>
      </c>
      <c r="C1151" s="237">
        <v>0</v>
      </c>
      <c r="D1151" s="206">
        <f t="shared" si="17"/>
        <v>0</v>
      </c>
      <c r="E1151" s="206">
        <v>0</v>
      </c>
      <c r="F1151" s="234"/>
    </row>
    <row r="1152" spans="1:6">
      <c r="A1152" s="235">
        <v>219</v>
      </c>
      <c r="B1152" s="226" t="s">
        <v>105</v>
      </c>
      <c r="C1152" s="241">
        <v>0</v>
      </c>
      <c r="D1152" s="227">
        <f t="shared" si="17"/>
        <v>0</v>
      </c>
      <c r="E1152" s="227">
        <v>0</v>
      </c>
      <c r="F1152" s="228"/>
    </row>
    <row r="1153" spans="1:6">
      <c r="A1153" s="229">
        <v>21901</v>
      </c>
      <c r="B1153" s="230" t="s">
        <v>952</v>
      </c>
      <c r="C1153" s="242"/>
      <c r="D1153" s="231">
        <f t="shared" si="17"/>
        <v>0</v>
      </c>
      <c r="E1153" s="231">
        <v>0</v>
      </c>
      <c r="F1153" s="232"/>
    </row>
    <row r="1154" spans="1:6">
      <c r="A1154" s="229">
        <v>21902</v>
      </c>
      <c r="B1154" s="230" t="s">
        <v>953</v>
      </c>
      <c r="C1154" s="242"/>
      <c r="D1154" s="231">
        <f t="shared" si="17"/>
        <v>0</v>
      </c>
      <c r="E1154" s="231">
        <v>0</v>
      </c>
      <c r="F1154" s="232"/>
    </row>
    <row r="1155" spans="1:6">
      <c r="A1155" s="229">
        <v>21903</v>
      </c>
      <c r="B1155" s="230" t="s">
        <v>954</v>
      </c>
      <c r="C1155" s="242"/>
      <c r="D1155" s="231">
        <f t="shared" si="17"/>
        <v>0</v>
      </c>
      <c r="E1155" s="231">
        <v>0</v>
      </c>
      <c r="F1155" s="232"/>
    </row>
    <row r="1156" spans="1:6">
      <c r="A1156" s="229">
        <v>21904</v>
      </c>
      <c r="B1156" s="230" t="s">
        <v>955</v>
      </c>
      <c r="C1156" s="242"/>
      <c r="D1156" s="231">
        <f t="shared" si="17"/>
        <v>0</v>
      </c>
      <c r="E1156" s="231">
        <v>0</v>
      </c>
      <c r="F1156" s="232"/>
    </row>
    <row r="1157" spans="1:6">
      <c r="A1157" s="229">
        <v>21905</v>
      </c>
      <c r="B1157" s="230" t="s">
        <v>956</v>
      </c>
      <c r="C1157" s="242"/>
      <c r="D1157" s="231">
        <f t="shared" si="17"/>
        <v>0</v>
      </c>
      <c r="E1157" s="231">
        <v>0</v>
      </c>
      <c r="F1157" s="232"/>
    </row>
    <row r="1158" spans="1:6">
      <c r="A1158" s="229">
        <v>21906</v>
      </c>
      <c r="B1158" s="230" t="s">
        <v>957</v>
      </c>
      <c r="C1158" s="242"/>
      <c r="D1158" s="231">
        <f t="shared" ref="D1158:D1221" si="18">C1158-E1158</f>
        <v>0</v>
      </c>
      <c r="E1158" s="231">
        <v>0</v>
      </c>
      <c r="F1158" s="232"/>
    </row>
    <row r="1159" spans="1:6">
      <c r="A1159" s="229">
        <v>21907</v>
      </c>
      <c r="B1159" s="230" t="s">
        <v>958</v>
      </c>
      <c r="C1159" s="242"/>
      <c r="D1159" s="231">
        <f t="shared" si="18"/>
        <v>0</v>
      </c>
      <c r="E1159" s="231">
        <v>0</v>
      </c>
      <c r="F1159" s="232"/>
    </row>
    <row r="1160" spans="1:6">
      <c r="A1160" s="229">
        <v>21908</v>
      </c>
      <c r="B1160" s="230" t="s">
        <v>959</v>
      </c>
      <c r="C1160" s="242"/>
      <c r="D1160" s="231">
        <f t="shared" si="18"/>
        <v>0</v>
      </c>
      <c r="E1160" s="231">
        <v>0</v>
      </c>
      <c r="F1160" s="232"/>
    </row>
    <row r="1161" spans="1:6">
      <c r="A1161" s="229">
        <v>21999</v>
      </c>
      <c r="B1161" s="230" t="s">
        <v>111</v>
      </c>
      <c r="C1161" s="242"/>
      <c r="D1161" s="231">
        <f t="shared" si="18"/>
        <v>0</v>
      </c>
      <c r="E1161" s="231">
        <v>0</v>
      </c>
      <c r="F1161" s="232"/>
    </row>
    <row r="1162" spans="1:6">
      <c r="A1162" s="235">
        <v>220</v>
      </c>
      <c r="B1162" s="226" t="s">
        <v>106</v>
      </c>
      <c r="C1162" s="241">
        <v>3549</v>
      </c>
      <c r="D1162" s="227">
        <f t="shared" si="18"/>
        <v>3549</v>
      </c>
      <c r="E1162" s="227">
        <v>0</v>
      </c>
      <c r="F1162" s="228"/>
    </row>
    <row r="1163" spans="1:6">
      <c r="A1163" s="229">
        <v>22001</v>
      </c>
      <c r="B1163" s="230" t="s">
        <v>960</v>
      </c>
      <c r="C1163" s="242">
        <v>3490</v>
      </c>
      <c r="D1163" s="231">
        <f t="shared" si="18"/>
        <v>3490</v>
      </c>
      <c r="E1163" s="231">
        <v>0</v>
      </c>
      <c r="F1163" s="232"/>
    </row>
    <row r="1164" spans="1:6">
      <c r="A1164" s="233">
        <v>2200101</v>
      </c>
      <c r="B1164" s="205" t="s">
        <v>128</v>
      </c>
      <c r="C1164" s="237">
        <v>3219</v>
      </c>
      <c r="D1164" s="206">
        <f t="shared" si="18"/>
        <v>3219</v>
      </c>
      <c r="E1164" s="206">
        <v>0</v>
      </c>
      <c r="F1164" s="234"/>
    </row>
    <row r="1165" spans="1:6">
      <c r="A1165" s="233">
        <v>2200102</v>
      </c>
      <c r="B1165" s="205" t="s">
        <v>129</v>
      </c>
      <c r="C1165" s="237">
        <v>218</v>
      </c>
      <c r="D1165" s="206">
        <f t="shared" si="18"/>
        <v>218</v>
      </c>
      <c r="E1165" s="206">
        <v>0</v>
      </c>
      <c r="F1165" s="234"/>
    </row>
    <row r="1166" spans="1:6">
      <c r="A1166" s="233">
        <v>2200103</v>
      </c>
      <c r="B1166" s="205" t="s">
        <v>130</v>
      </c>
      <c r="C1166" s="237">
        <v>0</v>
      </c>
      <c r="D1166" s="206">
        <f t="shared" si="18"/>
        <v>0</v>
      </c>
      <c r="E1166" s="206">
        <v>0</v>
      </c>
      <c r="F1166" s="234"/>
    </row>
    <row r="1167" spans="1:6">
      <c r="A1167" s="233">
        <v>2200104</v>
      </c>
      <c r="B1167" s="205" t="s">
        <v>961</v>
      </c>
      <c r="C1167" s="237">
        <v>0</v>
      </c>
      <c r="D1167" s="206">
        <f t="shared" si="18"/>
        <v>0</v>
      </c>
      <c r="E1167" s="206">
        <v>0</v>
      </c>
      <c r="F1167" s="234"/>
    </row>
    <row r="1168" spans="1:6">
      <c r="A1168" s="233">
        <v>2200106</v>
      </c>
      <c r="B1168" s="205" t="s">
        <v>962</v>
      </c>
      <c r="C1168" s="237">
        <v>0</v>
      </c>
      <c r="D1168" s="206">
        <f t="shared" si="18"/>
        <v>0</v>
      </c>
      <c r="E1168" s="206">
        <v>0</v>
      </c>
      <c r="F1168" s="234"/>
    </row>
    <row r="1169" spans="1:6">
      <c r="A1169" s="233">
        <v>2200107</v>
      </c>
      <c r="B1169" s="205" t="s">
        <v>963</v>
      </c>
      <c r="C1169" s="237">
        <v>0</v>
      </c>
      <c r="D1169" s="206">
        <f t="shared" si="18"/>
        <v>0</v>
      </c>
      <c r="E1169" s="206">
        <v>0</v>
      </c>
      <c r="F1169" s="234"/>
    </row>
    <row r="1170" spans="1:6">
      <c r="A1170" s="233">
        <v>2200108</v>
      </c>
      <c r="B1170" s="205" t="s">
        <v>964</v>
      </c>
      <c r="C1170" s="237">
        <v>0</v>
      </c>
      <c r="D1170" s="206">
        <f t="shared" si="18"/>
        <v>0</v>
      </c>
      <c r="E1170" s="206">
        <v>0</v>
      </c>
      <c r="F1170" s="234"/>
    </row>
    <row r="1171" spans="1:6">
      <c r="A1171" s="233">
        <v>2200109</v>
      </c>
      <c r="B1171" s="205" t="s">
        <v>965</v>
      </c>
      <c r="C1171" s="237">
        <v>0</v>
      </c>
      <c r="D1171" s="206">
        <f t="shared" si="18"/>
        <v>0</v>
      </c>
      <c r="E1171" s="206">
        <v>0</v>
      </c>
      <c r="F1171" s="234"/>
    </row>
    <row r="1172" spans="1:6">
      <c r="A1172" s="233">
        <v>2200112</v>
      </c>
      <c r="B1172" s="205" t="s">
        <v>966</v>
      </c>
      <c r="C1172" s="237">
        <v>53</v>
      </c>
      <c r="D1172" s="206">
        <f t="shared" si="18"/>
        <v>53</v>
      </c>
      <c r="E1172" s="206">
        <v>0</v>
      </c>
      <c r="F1172" s="234"/>
    </row>
    <row r="1173" spans="1:6">
      <c r="A1173" s="233">
        <v>2200113</v>
      </c>
      <c r="B1173" s="205" t="s">
        <v>967</v>
      </c>
      <c r="C1173" s="237">
        <v>0</v>
      </c>
      <c r="D1173" s="206">
        <f t="shared" si="18"/>
        <v>0</v>
      </c>
      <c r="E1173" s="206">
        <v>0</v>
      </c>
      <c r="F1173" s="234"/>
    </row>
    <row r="1174" spans="1:6">
      <c r="A1174" s="233">
        <v>2200114</v>
      </c>
      <c r="B1174" s="205" t="s">
        <v>968</v>
      </c>
      <c r="C1174" s="237">
        <v>0</v>
      </c>
      <c r="D1174" s="206">
        <f t="shared" si="18"/>
        <v>0</v>
      </c>
      <c r="E1174" s="206">
        <v>0</v>
      </c>
      <c r="F1174" s="234"/>
    </row>
    <row r="1175" spans="1:6">
      <c r="A1175" s="233">
        <v>2200115</v>
      </c>
      <c r="B1175" s="205" t="s">
        <v>969</v>
      </c>
      <c r="C1175" s="237">
        <v>0</v>
      </c>
      <c r="D1175" s="206">
        <f t="shared" si="18"/>
        <v>0</v>
      </c>
      <c r="E1175" s="206">
        <v>0</v>
      </c>
      <c r="F1175" s="234"/>
    </row>
    <row r="1176" spans="1:6">
      <c r="A1176" s="233">
        <v>2200116</v>
      </c>
      <c r="B1176" s="205" t="s">
        <v>970</v>
      </c>
      <c r="C1176" s="237">
        <v>0</v>
      </c>
      <c r="D1176" s="206">
        <f t="shared" si="18"/>
        <v>0</v>
      </c>
      <c r="E1176" s="206">
        <v>0</v>
      </c>
      <c r="F1176" s="234"/>
    </row>
    <row r="1177" spans="1:6">
      <c r="A1177" s="233">
        <v>2200119</v>
      </c>
      <c r="B1177" s="205" t="s">
        <v>971</v>
      </c>
      <c r="C1177" s="237">
        <v>0</v>
      </c>
      <c r="D1177" s="206">
        <f t="shared" si="18"/>
        <v>0</v>
      </c>
      <c r="E1177" s="206">
        <v>0</v>
      </c>
      <c r="F1177" s="234"/>
    </row>
    <row r="1178" spans="1:6">
      <c r="A1178" s="233">
        <v>2200120</v>
      </c>
      <c r="B1178" s="205" t="s">
        <v>972</v>
      </c>
      <c r="C1178" s="237">
        <v>0</v>
      </c>
      <c r="D1178" s="206">
        <f t="shared" si="18"/>
        <v>0</v>
      </c>
      <c r="E1178" s="206">
        <v>0</v>
      </c>
      <c r="F1178" s="234"/>
    </row>
    <row r="1179" spans="1:6">
      <c r="A1179" s="233">
        <v>2200121</v>
      </c>
      <c r="B1179" s="205" t="s">
        <v>973</v>
      </c>
      <c r="C1179" s="237">
        <v>0</v>
      </c>
      <c r="D1179" s="206">
        <f t="shared" si="18"/>
        <v>0</v>
      </c>
      <c r="E1179" s="206">
        <v>0</v>
      </c>
      <c r="F1179" s="234"/>
    </row>
    <row r="1180" spans="1:6">
      <c r="A1180" s="233">
        <v>2200122</v>
      </c>
      <c r="B1180" s="205" t="s">
        <v>974</v>
      </c>
      <c r="C1180" s="237">
        <v>0</v>
      </c>
      <c r="D1180" s="206">
        <f t="shared" si="18"/>
        <v>0</v>
      </c>
      <c r="E1180" s="206">
        <v>0</v>
      </c>
      <c r="F1180" s="234"/>
    </row>
    <row r="1181" spans="1:6">
      <c r="A1181" s="233">
        <v>2200123</v>
      </c>
      <c r="B1181" s="205" t="s">
        <v>975</v>
      </c>
      <c r="C1181" s="237">
        <v>0</v>
      </c>
      <c r="D1181" s="206">
        <f t="shared" si="18"/>
        <v>0</v>
      </c>
      <c r="E1181" s="206">
        <v>0</v>
      </c>
      <c r="F1181" s="234"/>
    </row>
    <row r="1182" spans="1:6">
      <c r="A1182" s="233">
        <v>2200124</v>
      </c>
      <c r="B1182" s="205" t="s">
        <v>976</v>
      </c>
      <c r="C1182" s="237">
        <v>0</v>
      </c>
      <c r="D1182" s="206">
        <f t="shared" si="18"/>
        <v>0</v>
      </c>
      <c r="E1182" s="206">
        <v>0</v>
      </c>
      <c r="F1182" s="234"/>
    </row>
    <row r="1183" spans="1:6">
      <c r="A1183" s="233">
        <v>2200125</v>
      </c>
      <c r="B1183" s="205" t="s">
        <v>977</v>
      </c>
      <c r="C1183" s="237">
        <v>0</v>
      </c>
      <c r="D1183" s="206">
        <f t="shared" si="18"/>
        <v>0</v>
      </c>
      <c r="E1183" s="206">
        <v>0</v>
      </c>
      <c r="F1183" s="234"/>
    </row>
    <row r="1184" spans="1:6">
      <c r="A1184" s="233">
        <v>2200126</v>
      </c>
      <c r="B1184" s="205" t="s">
        <v>978</v>
      </c>
      <c r="C1184" s="237">
        <v>0</v>
      </c>
      <c r="D1184" s="206">
        <f t="shared" si="18"/>
        <v>0</v>
      </c>
      <c r="E1184" s="206">
        <v>0</v>
      </c>
      <c r="F1184" s="234"/>
    </row>
    <row r="1185" spans="1:6">
      <c r="A1185" s="233">
        <v>2200127</v>
      </c>
      <c r="B1185" s="205" t="s">
        <v>979</v>
      </c>
      <c r="C1185" s="237">
        <v>0</v>
      </c>
      <c r="D1185" s="206">
        <f t="shared" si="18"/>
        <v>0</v>
      </c>
      <c r="E1185" s="206">
        <v>0</v>
      </c>
      <c r="F1185" s="234"/>
    </row>
    <row r="1186" spans="1:6">
      <c r="A1186" s="233">
        <v>2200128</v>
      </c>
      <c r="B1186" s="205" t="s">
        <v>980</v>
      </c>
      <c r="C1186" s="237">
        <v>0</v>
      </c>
      <c r="D1186" s="206">
        <f t="shared" si="18"/>
        <v>0</v>
      </c>
      <c r="E1186" s="206">
        <v>0</v>
      </c>
      <c r="F1186" s="234"/>
    </row>
    <row r="1187" spans="1:6">
      <c r="A1187" s="233">
        <v>2200129</v>
      </c>
      <c r="B1187" s="205" t="s">
        <v>981</v>
      </c>
      <c r="C1187" s="237">
        <v>0</v>
      </c>
      <c r="D1187" s="206">
        <f t="shared" si="18"/>
        <v>0</v>
      </c>
      <c r="E1187" s="206">
        <v>0</v>
      </c>
      <c r="F1187" s="234"/>
    </row>
    <row r="1188" spans="1:6">
      <c r="A1188" s="233">
        <v>2200150</v>
      </c>
      <c r="B1188" s="205" t="s">
        <v>137</v>
      </c>
      <c r="C1188" s="237">
        <v>0</v>
      </c>
      <c r="D1188" s="206">
        <f t="shared" si="18"/>
        <v>0</v>
      </c>
      <c r="E1188" s="206">
        <v>0</v>
      </c>
      <c r="F1188" s="234"/>
    </row>
    <row r="1189" spans="1:6">
      <c r="A1189" s="233">
        <v>2200199</v>
      </c>
      <c r="B1189" s="205" t="s">
        <v>982</v>
      </c>
      <c r="C1189" s="237">
        <v>0</v>
      </c>
      <c r="D1189" s="206">
        <f t="shared" si="18"/>
        <v>0</v>
      </c>
      <c r="E1189" s="206">
        <v>0</v>
      </c>
      <c r="F1189" s="234"/>
    </row>
    <row r="1190" spans="1:6">
      <c r="A1190" s="229">
        <v>22005</v>
      </c>
      <c r="B1190" s="230" t="s">
        <v>983</v>
      </c>
      <c r="C1190" s="242">
        <v>59</v>
      </c>
      <c r="D1190" s="231">
        <f t="shared" si="18"/>
        <v>59</v>
      </c>
      <c r="E1190" s="231">
        <v>0</v>
      </c>
      <c r="F1190" s="232"/>
    </row>
    <row r="1191" spans="1:6">
      <c r="A1191" s="233">
        <v>2200501</v>
      </c>
      <c r="B1191" s="205" t="s">
        <v>128</v>
      </c>
      <c r="C1191" s="237">
        <v>9</v>
      </c>
      <c r="D1191" s="206">
        <f t="shared" si="18"/>
        <v>9</v>
      </c>
      <c r="E1191" s="206">
        <v>0</v>
      </c>
      <c r="F1191" s="234"/>
    </row>
    <row r="1192" spans="1:6">
      <c r="A1192" s="233">
        <v>2200502</v>
      </c>
      <c r="B1192" s="205" t="s">
        <v>129</v>
      </c>
      <c r="C1192" s="237">
        <v>20</v>
      </c>
      <c r="D1192" s="206">
        <f t="shared" si="18"/>
        <v>20</v>
      </c>
      <c r="E1192" s="206">
        <v>0</v>
      </c>
      <c r="F1192" s="234"/>
    </row>
    <row r="1193" spans="1:6">
      <c r="A1193" s="233">
        <v>2200503</v>
      </c>
      <c r="B1193" s="205" t="s">
        <v>130</v>
      </c>
      <c r="C1193" s="237">
        <v>0</v>
      </c>
      <c r="D1193" s="206">
        <f t="shared" si="18"/>
        <v>0</v>
      </c>
      <c r="E1193" s="206">
        <v>0</v>
      </c>
      <c r="F1193" s="234"/>
    </row>
    <row r="1194" spans="1:6">
      <c r="A1194" s="233">
        <v>2200504</v>
      </c>
      <c r="B1194" s="205" t="s">
        <v>984</v>
      </c>
      <c r="C1194" s="237">
        <v>0</v>
      </c>
      <c r="D1194" s="206">
        <f t="shared" si="18"/>
        <v>0</v>
      </c>
      <c r="E1194" s="206">
        <v>0</v>
      </c>
      <c r="F1194" s="234"/>
    </row>
    <row r="1195" spans="1:6">
      <c r="A1195" s="233">
        <v>2200506</v>
      </c>
      <c r="B1195" s="205" t="s">
        <v>985</v>
      </c>
      <c r="C1195" s="237">
        <v>0</v>
      </c>
      <c r="D1195" s="206">
        <f t="shared" si="18"/>
        <v>0</v>
      </c>
      <c r="E1195" s="206">
        <v>0</v>
      </c>
      <c r="F1195" s="234"/>
    </row>
    <row r="1196" spans="1:6">
      <c r="A1196" s="233">
        <v>2200507</v>
      </c>
      <c r="B1196" s="205" t="s">
        <v>986</v>
      </c>
      <c r="C1196" s="237">
        <v>0</v>
      </c>
      <c r="D1196" s="206">
        <f t="shared" si="18"/>
        <v>0</v>
      </c>
      <c r="E1196" s="206">
        <v>0</v>
      </c>
      <c r="F1196" s="234"/>
    </row>
    <row r="1197" spans="1:6">
      <c r="A1197" s="233">
        <v>2200508</v>
      </c>
      <c r="B1197" s="205" t="s">
        <v>987</v>
      </c>
      <c r="C1197" s="237">
        <v>10</v>
      </c>
      <c r="D1197" s="206">
        <f t="shared" si="18"/>
        <v>10</v>
      </c>
      <c r="E1197" s="206">
        <v>0</v>
      </c>
      <c r="F1197" s="234"/>
    </row>
    <row r="1198" spans="1:6">
      <c r="A1198" s="233">
        <v>2200509</v>
      </c>
      <c r="B1198" s="205" t="s">
        <v>988</v>
      </c>
      <c r="C1198" s="237">
        <v>10</v>
      </c>
      <c r="D1198" s="206">
        <f t="shared" si="18"/>
        <v>10</v>
      </c>
      <c r="E1198" s="206">
        <v>0</v>
      </c>
      <c r="F1198" s="234"/>
    </row>
    <row r="1199" spans="1:6">
      <c r="A1199" s="233">
        <v>2200510</v>
      </c>
      <c r="B1199" s="205" t="s">
        <v>989</v>
      </c>
      <c r="C1199" s="237">
        <v>0</v>
      </c>
      <c r="D1199" s="206">
        <f t="shared" si="18"/>
        <v>0</v>
      </c>
      <c r="E1199" s="206">
        <v>0</v>
      </c>
      <c r="F1199" s="234"/>
    </row>
    <row r="1200" spans="1:6">
      <c r="A1200" s="233">
        <v>2200511</v>
      </c>
      <c r="B1200" s="205" t="s">
        <v>990</v>
      </c>
      <c r="C1200" s="237">
        <v>0</v>
      </c>
      <c r="D1200" s="206">
        <f t="shared" si="18"/>
        <v>0</v>
      </c>
      <c r="E1200" s="206">
        <v>0</v>
      </c>
      <c r="F1200" s="234"/>
    </row>
    <row r="1201" spans="1:6">
      <c r="A1201" s="233">
        <v>2200512</v>
      </c>
      <c r="B1201" s="205" t="s">
        <v>991</v>
      </c>
      <c r="C1201" s="237">
        <v>0</v>
      </c>
      <c r="D1201" s="206">
        <f t="shared" si="18"/>
        <v>0</v>
      </c>
      <c r="E1201" s="206">
        <v>0</v>
      </c>
      <c r="F1201" s="234"/>
    </row>
    <row r="1202" spans="1:6">
      <c r="A1202" s="233">
        <v>2200513</v>
      </c>
      <c r="B1202" s="205" t="s">
        <v>992</v>
      </c>
      <c r="C1202" s="237">
        <v>0</v>
      </c>
      <c r="D1202" s="206">
        <f t="shared" si="18"/>
        <v>0</v>
      </c>
      <c r="E1202" s="206">
        <v>0</v>
      </c>
      <c r="F1202" s="234"/>
    </row>
    <row r="1203" spans="1:6">
      <c r="A1203" s="233">
        <v>2200514</v>
      </c>
      <c r="B1203" s="205" t="s">
        <v>993</v>
      </c>
      <c r="C1203" s="237">
        <v>0</v>
      </c>
      <c r="D1203" s="206">
        <f t="shared" si="18"/>
        <v>0</v>
      </c>
      <c r="E1203" s="206">
        <v>0</v>
      </c>
      <c r="F1203" s="234"/>
    </row>
    <row r="1204" spans="1:6">
      <c r="A1204" s="233">
        <v>2200599</v>
      </c>
      <c r="B1204" s="205" t="s">
        <v>994</v>
      </c>
      <c r="C1204" s="237">
        <v>10</v>
      </c>
      <c r="D1204" s="206">
        <f t="shared" si="18"/>
        <v>10</v>
      </c>
      <c r="E1204" s="206">
        <v>0</v>
      </c>
      <c r="F1204" s="234"/>
    </row>
    <row r="1205" spans="1:6">
      <c r="A1205" s="229">
        <v>22099</v>
      </c>
      <c r="B1205" s="230" t="s">
        <v>995</v>
      </c>
      <c r="C1205" s="242">
        <v>0</v>
      </c>
      <c r="D1205" s="231">
        <f t="shared" si="18"/>
        <v>0</v>
      </c>
      <c r="E1205" s="231">
        <v>0</v>
      </c>
      <c r="F1205" s="232"/>
    </row>
    <row r="1206" spans="1:6">
      <c r="A1206" s="233">
        <v>2209901</v>
      </c>
      <c r="B1206" s="205" t="s">
        <v>995</v>
      </c>
      <c r="C1206" s="237">
        <v>0</v>
      </c>
      <c r="D1206" s="206">
        <f t="shared" si="18"/>
        <v>0</v>
      </c>
      <c r="E1206" s="206">
        <v>0</v>
      </c>
      <c r="F1206" s="234"/>
    </row>
    <row r="1207" spans="1:6">
      <c r="A1207" s="235">
        <v>221</v>
      </c>
      <c r="B1207" s="226" t="s">
        <v>107</v>
      </c>
      <c r="C1207" s="241">
        <v>6939</v>
      </c>
      <c r="D1207" s="227">
        <f t="shared" si="18"/>
        <v>6432</v>
      </c>
      <c r="E1207" s="227">
        <v>507</v>
      </c>
      <c r="F1207" s="228"/>
    </row>
    <row r="1208" spans="1:6">
      <c r="A1208" s="229">
        <v>22101</v>
      </c>
      <c r="B1208" s="230" t="s">
        <v>996</v>
      </c>
      <c r="C1208" s="242">
        <v>1067</v>
      </c>
      <c r="D1208" s="231">
        <f t="shared" si="18"/>
        <v>1067</v>
      </c>
      <c r="E1208" s="231">
        <v>0</v>
      </c>
      <c r="F1208" s="232"/>
    </row>
    <row r="1209" spans="1:6">
      <c r="A1209" s="233">
        <v>2210101</v>
      </c>
      <c r="B1209" s="205" t="s">
        <v>997</v>
      </c>
      <c r="C1209" s="237">
        <v>0</v>
      </c>
      <c r="D1209" s="206">
        <f t="shared" si="18"/>
        <v>0</v>
      </c>
      <c r="E1209" s="206">
        <v>0</v>
      </c>
      <c r="F1209" s="234"/>
    </row>
    <row r="1210" spans="1:6">
      <c r="A1210" s="233">
        <v>2210102</v>
      </c>
      <c r="B1210" s="205" t="s">
        <v>998</v>
      </c>
      <c r="C1210" s="237">
        <v>0</v>
      </c>
      <c r="D1210" s="206">
        <f t="shared" si="18"/>
        <v>0</v>
      </c>
      <c r="E1210" s="206">
        <v>0</v>
      </c>
      <c r="F1210" s="234"/>
    </row>
    <row r="1211" spans="1:6">
      <c r="A1211" s="233">
        <v>2210103</v>
      </c>
      <c r="B1211" s="205" t="s">
        <v>999</v>
      </c>
      <c r="C1211" s="237">
        <v>1067</v>
      </c>
      <c r="D1211" s="206">
        <f t="shared" si="18"/>
        <v>1067</v>
      </c>
      <c r="E1211" s="206">
        <v>0</v>
      </c>
      <c r="F1211" s="234"/>
    </row>
    <row r="1212" spans="1:6">
      <c r="A1212" s="233">
        <v>2210104</v>
      </c>
      <c r="B1212" s="205" t="s">
        <v>1000</v>
      </c>
      <c r="C1212" s="237">
        <v>0</v>
      </c>
      <c r="D1212" s="206">
        <f t="shared" si="18"/>
        <v>0</v>
      </c>
      <c r="E1212" s="206">
        <v>0</v>
      </c>
      <c r="F1212" s="234"/>
    </row>
    <row r="1213" spans="1:6">
      <c r="A1213" s="233">
        <v>2210105</v>
      </c>
      <c r="B1213" s="205" t="s">
        <v>1001</v>
      </c>
      <c r="C1213" s="237">
        <v>0</v>
      </c>
      <c r="D1213" s="206">
        <f t="shared" si="18"/>
        <v>0</v>
      </c>
      <c r="E1213" s="206">
        <v>0</v>
      </c>
      <c r="F1213" s="234"/>
    </row>
    <row r="1214" spans="1:6">
      <c r="A1214" s="233">
        <v>2210106</v>
      </c>
      <c r="B1214" s="205" t="s">
        <v>1002</v>
      </c>
      <c r="C1214" s="237">
        <v>0</v>
      </c>
      <c r="D1214" s="206">
        <f t="shared" si="18"/>
        <v>0</v>
      </c>
      <c r="E1214" s="206">
        <v>0</v>
      </c>
      <c r="F1214" s="234"/>
    </row>
    <row r="1215" spans="1:6">
      <c r="A1215" s="233">
        <v>2210107</v>
      </c>
      <c r="B1215" s="205" t="s">
        <v>1003</v>
      </c>
      <c r="C1215" s="237">
        <v>0</v>
      </c>
      <c r="D1215" s="206">
        <f t="shared" si="18"/>
        <v>0</v>
      </c>
      <c r="E1215" s="206">
        <v>0</v>
      </c>
      <c r="F1215" s="234"/>
    </row>
    <row r="1216" spans="1:6">
      <c r="A1216" s="233">
        <v>2210108</v>
      </c>
      <c r="B1216" s="205" t="s">
        <v>1004</v>
      </c>
      <c r="C1216" s="237">
        <v>0</v>
      </c>
      <c r="D1216" s="206">
        <f t="shared" si="18"/>
        <v>0</v>
      </c>
      <c r="E1216" s="206">
        <v>0</v>
      </c>
      <c r="F1216" s="234"/>
    </row>
    <row r="1217" spans="1:6">
      <c r="A1217" s="233">
        <v>2210109</v>
      </c>
      <c r="B1217" s="205" t="s">
        <v>1005</v>
      </c>
      <c r="C1217" s="237">
        <v>0</v>
      </c>
      <c r="D1217" s="206">
        <f t="shared" si="18"/>
        <v>0</v>
      </c>
      <c r="E1217" s="206">
        <v>0</v>
      </c>
      <c r="F1217" s="234"/>
    </row>
    <row r="1218" spans="1:6">
      <c r="A1218" s="233">
        <v>2210199</v>
      </c>
      <c r="B1218" s="205" t="s">
        <v>1006</v>
      </c>
      <c r="C1218" s="237">
        <v>0</v>
      </c>
      <c r="D1218" s="206">
        <f t="shared" si="18"/>
        <v>0</v>
      </c>
      <c r="E1218" s="206">
        <v>0</v>
      </c>
      <c r="F1218" s="234"/>
    </row>
    <row r="1219" spans="1:6">
      <c r="A1219" s="229">
        <v>22102</v>
      </c>
      <c r="B1219" s="230" t="s">
        <v>1007</v>
      </c>
      <c r="C1219" s="242">
        <v>5872</v>
      </c>
      <c r="D1219" s="231">
        <f t="shared" si="18"/>
        <v>5365</v>
      </c>
      <c r="E1219" s="231">
        <v>507</v>
      </c>
      <c r="F1219" s="232"/>
    </row>
    <row r="1220" spans="1:6">
      <c r="A1220" s="233">
        <v>2210201</v>
      </c>
      <c r="B1220" s="205" t="s">
        <v>1008</v>
      </c>
      <c r="C1220" s="237">
        <v>5872</v>
      </c>
      <c r="D1220" s="206">
        <f t="shared" si="18"/>
        <v>5365</v>
      </c>
      <c r="E1220" s="206">
        <v>507</v>
      </c>
      <c r="F1220" s="234"/>
    </row>
    <row r="1221" spans="1:6">
      <c r="A1221" s="233">
        <v>2210202</v>
      </c>
      <c r="B1221" s="205" t="s">
        <v>1009</v>
      </c>
      <c r="C1221" s="237">
        <v>0</v>
      </c>
      <c r="D1221" s="206">
        <f t="shared" si="18"/>
        <v>0</v>
      </c>
      <c r="E1221" s="206">
        <v>0</v>
      </c>
      <c r="F1221" s="234"/>
    </row>
    <row r="1222" spans="1:6">
      <c r="A1222" s="233">
        <v>2210203</v>
      </c>
      <c r="B1222" s="205" t="s">
        <v>1010</v>
      </c>
      <c r="C1222" s="237">
        <v>0</v>
      </c>
      <c r="D1222" s="206">
        <f t="shared" ref="D1222:D1285" si="19">C1222-E1222</f>
        <v>0</v>
      </c>
      <c r="E1222" s="206">
        <v>0</v>
      </c>
      <c r="F1222" s="234"/>
    </row>
    <row r="1223" spans="1:6">
      <c r="A1223" s="229">
        <v>22103</v>
      </c>
      <c r="B1223" s="230" t="s">
        <v>1011</v>
      </c>
      <c r="C1223" s="242">
        <v>0</v>
      </c>
      <c r="D1223" s="231">
        <f t="shared" si="19"/>
        <v>0</v>
      </c>
      <c r="E1223" s="231">
        <v>0</v>
      </c>
      <c r="F1223" s="232"/>
    </row>
    <row r="1224" spans="1:6">
      <c r="A1224" s="233">
        <v>2210301</v>
      </c>
      <c r="B1224" s="205" t="s">
        <v>1012</v>
      </c>
      <c r="C1224" s="237">
        <v>0</v>
      </c>
      <c r="D1224" s="206">
        <f t="shared" si="19"/>
        <v>0</v>
      </c>
      <c r="E1224" s="206">
        <v>0</v>
      </c>
      <c r="F1224" s="234"/>
    </row>
    <row r="1225" spans="1:6">
      <c r="A1225" s="233">
        <v>2210302</v>
      </c>
      <c r="B1225" s="205" t="s">
        <v>1013</v>
      </c>
      <c r="C1225" s="237">
        <v>0</v>
      </c>
      <c r="D1225" s="206">
        <f t="shared" si="19"/>
        <v>0</v>
      </c>
      <c r="E1225" s="206">
        <v>0</v>
      </c>
      <c r="F1225" s="234"/>
    </row>
    <row r="1226" spans="1:6">
      <c r="A1226" s="233">
        <v>2210399</v>
      </c>
      <c r="B1226" s="205" t="s">
        <v>1014</v>
      </c>
      <c r="C1226" s="237">
        <v>0</v>
      </c>
      <c r="D1226" s="206">
        <f t="shared" si="19"/>
        <v>0</v>
      </c>
      <c r="E1226" s="206">
        <v>0</v>
      </c>
      <c r="F1226" s="234"/>
    </row>
    <row r="1227" spans="1:6">
      <c r="A1227" s="235">
        <v>222</v>
      </c>
      <c r="B1227" s="226" t="s">
        <v>108</v>
      </c>
      <c r="C1227" s="241">
        <v>84</v>
      </c>
      <c r="D1227" s="227">
        <f t="shared" si="19"/>
        <v>84</v>
      </c>
      <c r="E1227" s="227">
        <v>0</v>
      </c>
      <c r="F1227" s="228"/>
    </row>
    <row r="1228" spans="1:6">
      <c r="A1228" s="229">
        <v>22201</v>
      </c>
      <c r="B1228" s="230" t="s">
        <v>1015</v>
      </c>
      <c r="C1228" s="242">
        <v>84</v>
      </c>
      <c r="D1228" s="231">
        <f t="shared" si="19"/>
        <v>84</v>
      </c>
      <c r="E1228" s="231">
        <v>0</v>
      </c>
      <c r="F1228" s="232"/>
    </row>
    <row r="1229" spans="1:6">
      <c r="A1229" s="233">
        <v>2220101</v>
      </c>
      <c r="B1229" s="205" t="s">
        <v>128</v>
      </c>
      <c r="C1229" s="237">
        <v>0</v>
      </c>
      <c r="D1229" s="206">
        <f t="shared" si="19"/>
        <v>0</v>
      </c>
      <c r="E1229" s="206">
        <v>0</v>
      </c>
      <c r="F1229" s="234"/>
    </row>
    <row r="1230" spans="1:6">
      <c r="A1230" s="233">
        <v>2220102</v>
      </c>
      <c r="B1230" s="205" t="s">
        <v>129</v>
      </c>
      <c r="C1230" s="237">
        <v>0</v>
      </c>
      <c r="D1230" s="206">
        <f t="shared" si="19"/>
        <v>0</v>
      </c>
      <c r="E1230" s="206">
        <v>0</v>
      </c>
      <c r="F1230" s="234"/>
    </row>
    <row r="1231" spans="1:6">
      <c r="A1231" s="233">
        <v>2220103</v>
      </c>
      <c r="B1231" s="205" t="s">
        <v>130</v>
      </c>
      <c r="C1231" s="237">
        <v>0</v>
      </c>
      <c r="D1231" s="206">
        <f t="shared" si="19"/>
        <v>0</v>
      </c>
      <c r="E1231" s="206">
        <v>0</v>
      </c>
      <c r="F1231" s="234"/>
    </row>
    <row r="1232" spans="1:6">
      <c r="A1232" s="233">
        <v>2220104</v>
      </c>
      <c r="B1232" s="205" t="s">
        <v>1016</v>
      </c>
      <c r="C1232" s="237">
        <v>0</v>
      </c>
      <c r="D1232" s="206">
        <f t="shared" si="19"/>
        <v>0</v>
      </c>
      <c r="E1232" s="206">
        <v>0</v>
      </c>
      <c r="F1232" s="234"/>
    </row>
    <row r="1233" spans="1:6">
      <c r="A1233" s="233">
        <v>2220105</v>
      </c>
      <c r="B1233" s="205" t="s">
        <v>1017</v>
      </c>
      <c r="C1233" s="237">
        <v>0</v>
      </c>
      <c r="D1233" s="206">
        <f t="shared" si="19"/>
        <v>0</v>
      </c>
      <c r="E1233" s="206">
        <v>0</v>
      </c>
      <c r="F1233" s="234"/>
    </row>
    <row r="1234" spans="1:6">
      <c r="A1234" s="233">
        <v>2220106</v>
      </c>
      <c r="B1234" s="205" t="s">
        <v>1018</v>
      </c>
      <c r="C1234" s="237">
        <v>0</v>
      </c>
      <c r="D1234" s="206">
        <f t="shared" si="19"/>
        <v>0</v>
      </c>
      <c r="E1234" s="206">
        <v>0</v>
      </c>
      <c r="F1234" s="234"/>
    </row>
    <row r="1235" spans="1:6">
      <c r="A1235" s="233">
        <v>2220107</v>
      </c>
      <c r="B1235" s="205" t="s">
        <v>1019</v>
      </c>
      <c r="C1235" s="237">
        <v>0</v>
      </c>
      <c r="D1235" s="206">
        <f t="shared" si="19"/>
        <v>0</v>
      </c>
      <c r="E1235" s="206">
        <v>0</v>
      </c>
      <c r="F1235" s="234"/>
    </row>
    <row r="1236" spans="1:6">
      <c r="A1236" s="233">
        <v>2220112</v>
      </c>
      <c r="B1236" s="205" t="s">
        <v>1020</v>
      </c>
      <c r="C1236" s="237">
        <v>0</v>
      </c>
      <c r="D1236" s="206">
        <f t="shared" si="19"/>
        <v>0</v>
      </c>
      <c r="E1236" s="206">
        <v>0</v>
      </c>
      <c r="F1236" s="234"/>
    </row>
    <row r="1237" spans="1:6">
      <c r="A1237" s="233">
        <v>2220113</v>
      </c>
      <c r="B1237" s="205" t="s">
        <v>1021</v>
      </c>
      <c r="C1237" s="237">
        <v>0</v>
      </c>
      <c r="D1237" s="206">
        <f t="shared" si="19"/>
        <v>0</v>
      </c>
      <c r="E1237" s="206">
        <v>0</v>
      </c>
      <c r="F1237" s="234"/>
    </row>
    <row r="1238" spans="1:6">
      <c r="A1238" s="233">
        <v>2220114</v>
      </c>
      <c r="B1238" s="205" t="s">
        <v>1022</v>
      </c>
      <c r="C1238" s="237">
        <v>0</v>
      </c>
      <c r="D1238" s="206">
        <f t="shared" si="19"/>
        <v>0</v>
      </c>
      <c r="E1238" s="206">
        <v>0</v>
      </c>
      <c r="F1238" s="234"/>
    </row>
    <row r="1239" spans="1:6">
      <c r="A1239" s="233">
        <v>2220115</v>
      </c>
      <c r="B1239" s="205" t="s">
        <v>1023</v>
      </c>
      <c r="C1239" s="237">
        <v>0</v>
      </c>
      <c r="D1239" s="206">
        <f t="shared" si="19"/>
        <v>0</v>
      </c>
      <c r="E1239" s="206">
        <v>0</v>
      </c>
      <c r="F1239" s="234"/>
    </row>
    <row r="1240" spans="1:6">
      <c r="A1240" s="233">
        <v>2220118</v>
      </c>
      <c r="B1240" s="205" t="s">
        <v>1024</v>
      </c>
      <c r="C1240" s="237">
        <v>0</v>
      </c>
      <c r="D1240" s="206">
        <f t="shared" si="19"/>
        <v>0</v>
      </c>
      <c r="E1240" s="206">
        <v>0</v>
      </c>
      <c r="F1240" s="234"/>
    </row>
    <row r="1241" spans="1:6">
      <c r="A1241" s="233">
        <v>2220150</v>
      </c>
      <c r="B1241" s="205" t="s">
        <v>137</v>
      </c>
      <c r="C1241" s="237">
        <v>0</v>
      </c>
      <c r="D1241" s="206">
        <f t="shared" si="19"/>
        <v>0</v>
      </c>
      <c r="E1241" s="206">
        <v>0</v>
      </c>
      <c r="F1241" s="234"/>
    </row>
    <row r="1242" spans="1:6">
      <c r="A1242" s="233">
        <v>2220199</v>
      </c>
      <c r="B1242" s="205" t="s">
        <v>1025</v>
      </c>
      <c r="C1242" s="237">
        <v>84</v>
      </c>
      <c r="D1242" s="206">
        <f t="shared" si="19"/>
        <v>84</v>
      </c>
      <c r="E1242" s="206">
        <v>0</v>
      </c>
      <c r="F1242" s="234"/>
    </row>
    <row r="1243" spans="1:6">
      <c r="A1243" s="229">
        <v>22202</v>
      </c>
      <c r="B1243" s="230" t="s">
        <v>1026</v>
      </c>
      <c r="C1243" s="242">
        <v>0</v>
      </c>
      <c r="D1243" s="231">
        <f t="shared" si="19"/>
        <v>0</v>
      </c>
      <c r="E1243" s="231">
        <v>0</v>
      </c>
      <c r="F1243" s="232"/>
    </row>
    <row r="1244" spans="1:6">
      <c r="A1244" s="233">
        <v>2220201</v>
      </c>
      <c r="B1244" s="205" t="s">
        <v>128</v>
      </c>
      <c r="C1244" s="237">
        <v>0</v>
      </c>
      <c r="D1244" s="206">
        <f t="shared" si="19"/>
        <v>0</v>
      </c>
      <c r="E1244" s="206">
        <v>0</v>
      </c>
      <c r="F1244" s="234"/>
    </row>
    <row r="1245" spans="1:6">
      <c r="A1245" s="233">
        <v>2220202</v>
      </c>
      <c r="B1245" s="205" t="s">
        <v>129</v>
      </c>
      <c r="C1245" s="237">
        <v>0</v>
      </c>
      <c r="D1245" s="206">
        <f t="shared" si="19"/>
        <v>0</v>
      </c>
      <c r="E1245" s="206">
        <v>0</v>
      </c>
      <c r="F1245" s="234"/>
    </row>
    <row r="1246" spans="1:6">
      <c r="A1246" s="233">
        <v>2220203</v>
      </c>
      <c r="B1246" s="205" t="s">
        <v>130</v>
      </c>
      <c r="C1246" s="237">
        <v>0</v>
      </c>
      <c r="D1246" s="206">
        <f t="shared" si="19"/>
        <v>0</v>
      </c>
      <c r="E1246" s="206">
        <v>0</v>
      </c>
      <c r="F1246" s="234"/>
    </row>
    <row r="1247" spans="1:6">
      <c r="A1247" s="233">
        <v>2220204</v>
      </c>
      <c r="B1247" s="205" t="s">
        <v>1027</v>
      </c>
      <c r="C1247" s="237">
        <v>0</v>
      </c>
      <c r="D1247" s="206">
        <f t="shared" si="19"/>
        <v>0</v>
      </c>
      <c r="E1247" s="206">
        <v>0</v>
      </c>
      <c r="F1247" s="234"/>
    </row>
    <row r="1248" spans="1:6">
      <c r="A1248" s="233">
        <v>2220205</v>
      </c>
      <c r="B1248" s="205" t="s">
        <v>1028</v>
      </c>
      <c r="C1248" s="237">
        <v>0</v>
      </c>
      <c r="D1248" s="206">
        <f t="shared" si="19"/>
        <v>0</v>
      </c>
      <c r="E1248" s="206">
        <v>0</v>
      </c>
      <c r="F1248" s="234"/>
    </row>
    <row r="1249" spans="1:6">
      <c r="A1249" s="233">
        <v>2220206</v>
      </c>
      <c r="B1249" s="205" t="s">
        <v>1029</v>
      </c>
      <c r="C1249" s="237">
        <v>0</v>
      </c>
      <c r="D1249" s="206">
        <f t="shared" si="19"/>
        <v>0</v>
      </c>
      <c r="E1249" s="206">
        <v>0</v>
      </c>
      <c r="F1249" s="234"/>
    </row>
    <row r="1250" spans="1:6">
      <c r="A1250" s="233">
        <v>2220207</v>
      </c>
      <c r="B1250" s="205" t="s">
        <v>1030</v>
      </c>
      <c r="C1250" s="237">
        <v>0</v>
      </c>
      <c r="D1250" s="206">
        <f t="shared" si="19"/>
        <v>0</v>
      </c>
      <c r="E1250" s="206">
        <v>0</v>
      </c>
      <c r="F1250" s="234"/>
    </row>
    <row r="1251" spans="1:6">
      <c r="A1251" s="233">
        <v>2220209</v>
      </c>
      <c r="B1251" s="205" t="s">
        <v>1031</v>
      </c>
      <c r="C1251" s="237">
        <v>0</v>
      </c>
      <c r="D1251" s="206">
        <f t="shared" si="19"/>
        <v>0</v>
      </c>
      <c r="E1251" s="206">
        <v>0</v>
      </c>
      <c r="F1251" s="234"/>
    </row>
    <row r="1252" spans="1:6">
      <c r="A1252" s="233">
        <v>2220210</v>
      </c>
      <c r="B1252" s="205" t="s">
        <v>1032</v>
      </c>
      <c r="C1252" s="237">
        <v>0</v>
      </c>
      <c r="D1252" s="206">
        <f t="shared" si="19"/>
        <v>0</v>
      </c>
      <c r="E1252" s="206">
        <v>0</v>
      </c>
      <c r="F1252" s="234"/>
    </row>
    <row r="1253" spans="1:6">
      <c r="A1253" s="233">
        <v>2220211</v>
      </c>
      <c r="B1253" s="205" t="s">
        <v>1033</v>
      </c>
      <c r="C1253" s="237">
        <v>0</v>
      </c>
      <c r="D1253" s="206">
        <f t="shared" si="19"/>
        <v>0</v>
      </c>
      <c r="E1253" s="206">
        <v>0</v>
      </c>
      <c r="F1253" s="234"/>
    </row>
    <row r="1254" spans="1:6">
      <c r="A1254" s="233">
        <v>2220212</v>
      </c>
      <c r="B1254" s="205" t="s">
        <v>1034</v>
      </c>
      <c r="C1254" s="237">
        <v>0</v>
      </c>
      <c r="D1254" s="206">
        <f t="shared" si="19"/>
        <v>0</v>
      </c>
      <c r="E1254" s="206">
        <v>0</v>
      </c>
      <c r="F1254" s="234"/>
    </row>
    <row r="1255" spans="1:6">
      <c r="A1255" s="233">
        <v>2220250</v>
      </c>
      <c r="B1255" s="205" t="s">
        <v>137</v>
      </c>
      <c r="C1255" s="237">
        <v>0</v>
      </c>
      <c r="D1255" s="206">
        <f t="shared" si="19"/>
        <v>0</v>
      </c>
      <c r="E1255" s="206">
        <v>0</v>
      </c>
      <c r="F1255" s="234"/>
    </row>
    <row r="1256" spans="1:6">
      <c r="A1256" s="233">
        <v>2220299</v>
      </c>
      <c r="B1256" s="205" t="s">
        <v>1035</v>
      </c>
      <c r="C1256" s="237">
        <v>0</v>
      </c>
      <c r="D1256" s="206">
        <f t="shared" si="19"/>
        <v>0</v>
      </c>
      <c r="E1256" s="206">
        <v>0</v>
      </c>
      <c r="F1256" s="234"/>
    </row>
    <row r="1257" spans="1:6">
      <c r="A1257" s="229">
        <v>22203</v>
      </c>
      <c r="B1257" s="230" t="s">
        <v>1036</v>
      </c>
      <c r="C1257" s="242">
        <v>0</v>
      </c>
      <c r="D1257" s="231">
        <f t="shared" si="19"/>
        <v>0</v>
      </c>
      <c r="E1257" s="231">
        <v>0</v>
      </c>
      <c r="F1257" s="232"/>
    </row>
    <row r="1258" spans="1:6">
      <c r="A1258" s="233">
        <v>2220301</v>
      </c>
      <c r="B1258" s="205" t="s">
        <v>1037</v>
      </c>
      <c r="C1258" s="237">
        <v>0</v>
      </c>
      <c r="D1258" s="206">
        <f t="shared" si="19"/>
        <v>0</v>
      </c>
      <c r="E1258" s="206">
        <v>0</v>
      </c>
      <c r="F1258" s="234"/>
    </row>
    <row r="1259" spans="1:6">
      <c r="A1259" s="233">
        <v>2220303</v>
      </c>
      <c r="B1259" s="205" t="s">
        <v>1038</v>
      </c>
      <c r="C1259" s="237">
        <v>0</v>
      </c>
      <c r="D1259" s="206">
        <f t="shared" si="19"/>
        <v>0</v>
      </c>
      <c r="E1259" s="206">
        <v>0</v>
      </c>
      <c r="F1259" s="234"/>
    </row>
    <row r="1260" spans="1:6">
      <c r="A1260" s="233">
        <v>2220304</v>
      </c>
      <c r="B1260" s="205" t="s">
        <v>1039</v>
      </c>
      <c r="C1260" s="237">
        <v>0</v>
      </c>
      <c r="D1260" s="206">
        <f t="shared" si="19"/>
        <v>0</v>
      </c>
      <c r="E1260" s="206">
        <v>0</v>
      </c>
      <c r="F1260" s="234"/>
    </row>
    <row r="1261" spans="1:6">
      <c r="A1261" s="233">
        <v>2220399</v>
      </c>
      <c r="B1261" s="205" t="s">
        <v>1040</v>
      </c>
      <c r="C1261" s="237">
        <v>0</v>
      </c>
      <c r="D1261" s="206">
        <f t="shared" si="19"/>
        <v>0</v>
      </c>
      <c r="E1261" s="206">
        <v>0</v>
      </c>
      <c r="F1261" s="234"/>
    </row>
    <row r="1262" spans="1:6">
      <c r="A1262" s="229">
        <v>22204</v>
      </c>
      <c r="B1262" s="230" t="s">
        <v>1041</v>
      </c>
      <c r="C1262" s="242">
        <v>0</v>
      </c>
      <c r="D1262" s="231">
        <f t="shared" si="19"/>
        <v>0</v>
      </c>
      <c r="E1262" s="231">
        <v>0</v>
      </c>
      <c r="F1262" s="232"/>
    </row>
    <row r="1263" spans="1:6">
      <c r="A1263" s="233">
        <v>2220401</v>
      </c>
      <c r="B1263" s="205" t="s">
        <v>1042</v>
      </c>
      <c r="C1263" s="237">
        <v>0</v>
      </c>
      <c r="D1263" s="206">
        <f t="shared" si="19"/>
        <v>0</v>
      </c>
      <c r="E1263" s="206">
        <v>0</v>
      </c>
      <c r="F1263" s="234"/>
    </row>
    <row r="1264" spans="1:6">
      <c r="A1264" s="233">
        <v>2220402</v>
      </c>
      <c r="B1264" s="205" t="s">
        <v>1043</v>
      </c>
      <c r="C1264" s="237">
        <v>0</v>
      </c>
      <c r="D1264" s="206">
        <f t="shared" si="19"/>
        <v>0</v>
      </c>
      <c r="E1264" s="206">
        <v>0</v>
      </c>
      <c r="F1264" s="234"/>
    </row>
    <row r="1265" spans="1:6">
      <c r="A1265" s="233">
        <v>2220403</v>
      </c>
      <c r="B1265" s="205" t="s">
        <v>1044</v>
      </c>
      <c r="C1265" s="237">
        <v>0</v>
      </c>
      <c r="D1265" s="206">
        <f t="shared" si="19"/>
        <v>0</v>
      </c>
      <c r="E1265" s="206">
        <v>0</v>
      </c>
      <c r="F1265" s="234"/>
    </row>
    <row r="1266" spans="1:6">
      <c r="A1266" s="233">
        <v>2220404</v>
      </c>
      <c r="B1266" s="205" t="s">
        <v>1045</v>
      </c>
      <c r="C1266" s="237">
        <v>0</v>
      </c>
      <c r="D1266" s="206">
        <f t="shared" si="19"/>
        <v>0</v>
      </c>
      <c r="E1266" s="206">
        <v>0</v>
      </c>
      <c r="F1266" s="234"/>
    </row>
    <row r="1267" spans="1:6">
      <c r="A1267" s="233">
        <v>2220499</v>
      </c>
      <c r="B1267" s="205" t="s">
        <v>1046</v>
      </c>
      <c r="C1267" s="237">
        <v>0</v>
      </c>
      <c r="D1267" s="206">
        <f t="shared" si="19"/>
        <v>0</v>
      </c>
      <c r="E1267" s="206">
        <v>0</v>
      </c>
      <c r="F1267" s="234"/>
    </row>
    <row r="1268" spans="1:6">
      <c r="A1268" s="229">
        <v>22205</v>
      </c>
      <c r="B1268" s="230" t="s">
        <v>1047</v>
      </c>
      <c r="C1268" s="242">
        <v>0</v>
      </c>
      <c r="D1268" s="231">
        <f t="shared" si="19"/>
        <v>0</v>
      </c>
      <c r="E1268" s="231">
        <v>0</v>
      </c>
      <c r="F1268" s="232"/>
    </row>
    <row r="1269" spans="1:6">
      <c r="A1269" s="233">
        <v>2220501</v>
      </c>
      <c r="B1269" s="205" t="s">
        <v>1048</v>
      </c>
      <c r="C1269" s="237">
        <v>0</v>
      </c>
      <c r="D1269" s="206">
        <f t="shared" si="19"/>
        <v>0</v>
      </c>
      <c r="E1269" s="206">
        <v>0</v>
      </c>
      <c r="F1269" s="234"/>
    </row>
    <row r="1270" spans="1:6">
      <c r="A1270" s="233">
        <v>2220502</v>
      </c>
      <c r="B1270" s="205" t="s">
        <v>1049</v>
      </c>
      <c r="C1270" s="237">
        <v>0</v>
      </c>
      <c r="D1270" s="206">
        <f t="shared" si="19"/>
        <v>0</v>
      </c>
      <c r="E1270" s="206">
        <v>0</v>
      </c>
      <c r="F1270" s="234"/>
    </row>
    <row r="1271" spans="1:6">
      <c r="A1271" s="233">
        <v>2220503</v>
      </c>
      <c r="B1271" s="205" t="s">
        <v>1050</v>
      </c>
      <c r="C1271" s="237">
        <v>0</v>
      </c>
      <c r="D1271" s="206">
        <f t="shared" si="19"/>
        <v>0</v>
      </c>
      <c r="E1271" s="206">
        <v>0</v>
      </c>
      <c r="F1271" s="234"/>
    </row>
    <row r="1272" spans="1:6">
      <c r="A1272" s="233">
        <v>2220504</v>
      </c>
      <c r="B1272" s="205" t="s">
        <v>1051</v>
      </c>
      <c r="C1272" s="237">
        <v>0</v>
      </c>
      <c r="D1272" s="206">
        <f t="shared" si="19"/>
        <v>0</v>
      </c>
      <c r="E1272" s="206">
        <v>0</v>
      </c>
      <c r="F1272" s="234"/>
    </row>
    <row r="1273" spans="1:6">
      <c r="A1273" s="233">
        <v>2220505</v>
      </c>
      <c r="B1273" s="205" t="s">
        <v>1052</v>
      </c>
      <c r="C1273" s="237">
        <v>0</v>
      </c>
      <c r="D1273" s="206">
        <f t="shared" si="19"/>
        <v>0</v>
      </c>
      <c r="E1273" s="206">
        <v>0</v>
      </c>
      <c r="F1273" s="234"/>
    </row>
    <row r="1274" spans="1:6">
      <c r="A1274" s="233">
        <v>2220506</v>
      </c>
      <c r="B1274" s="205" t="s">
        <v>1053</v>
      </c>
      <c r="C1274" s="237">
        <v>0</v>
      </c>
      <c r="D1274" s="206">
        <f t="shared" si="19"/>
        <v>0</v>
      </c>
      <c r="E1274" s="206">
        <v>0</v>
      </c>
      <c r="F1274" s="234"/>
    </row>
    <row r="1275" spans="1:6">
      <c r="A1275" s="233">
        <v>2220507</v>
      </c>
      <c r="B1275" s="205" t="s">
        <v>1054</v>
      </c>
      <c r="C1275" s="237">
        <v>0</v>
      </c>
      <c r="D1275" s="206">
        <f t="shared" si="19"/>
        <v>0</v>
      </c>
      <c r="E1275" s="206">
        <v>0</v>
      </c>
      <c r="F1275" s="234"/>
    </row>
    <row r="1276" spans="1:6">
      <c r="A1276" s="233">
        <v>2220508</v>
      </c>
      <c r="B1276" s="205" t="s">
        <v>1055</v>
      </c>
      <c r="C1276" s="237">
        <v>0</v>
      </c>
      <c r="D1276" s="206">
        <f t="shared" si="19"/>
        <v>0</v>
      </c>
      <c r="E1276" s="206">
        <v>0</v>
      </c>
      <c r="F1276" s="234"/>
    </row>
    <row r="1277" spans="1:6">
      <c r="A1277" s="233">
        <v>2220509</v>
      </c>
      <c r="B1277" s="205" t="s">
        <v>1056</v>
      </c>
      <c r="C1277" s="237">
        <v>0</v>
      </c>
      <c r="D1277" s="206">
        <f t="shared" si="19"/>
        <v>0</v>
      </c>
      <c r="E1277" s="206">
        <v>0</v>
      </c>
      <c r="F1277" s="234"/>
    </row>
    <row r="1278" spans="1:6">
      <c r="A1278" s="233">
        <v>2220510</v>
      </c>
      <c r="B1278" s="205" t="s">
        <v>1057</v>
      </c>
      <c r="C1278" s="237">
        <v>0</v>
      </c>
      <c r="D1278" s="206">
        <f t="shared" si="19"/>
        <v>0</v>
      </c>
      <c r="E1278" s="206">
        <v>0</v>
      </c>
      <c r="F1278" s="234"/>
    </row>
    <row r="1279" spans="1:6">
      <c r="A1279" s="233">
        <v>2220511</v>
      </c>
      <c r="B1279" s="205" t="s">
        <v>1058</v>
      </c>
      <c r="C1279" s="237">
        <v>0</v>
      </c>
      <c r="D1279" s="206">
        <f t="shared" si="19"/>
        <v>0</v>
      </c>
      <c r="E1279" s="206">
        <v>0</v>
      </c>
      <c r="F1279" s="234"/>
    </row>
    <row r="1280" spans="1:6">
      <c r="A1280" s="233">
        <v>2220599</v>
      </c>
      <c r="B1280" s="205" t="s">
        <v>1059</v>
      </c>
      <c r="C1280" s="237">
        <v>0</v>
      </c>
      <c r="D1280" s="206">
        <f t="shared" si="19"/>
        <v>0</v>
      </c>
      <c r="E1280" s="206">
        <v>0</v>
      </c>
      <c r="F1280" s="234"/>
    </row>
    <row r="1281" spans="1:6">
      <c r="A1281" s="235">
        <v>224</v>
      </c>
      <c r="B1281" s="226" t="s">
        <v>109</v>
      </c>
      <c r="C1281" s="241">
        <v>3186</v>
      </c>
      <c r="D1281" s="227">
        <f t="shared" si="19"/>
        <v>2611</v>
      </c>
      <c r="E1281" s="227">
        <v>575</v>
      </c>
      <c r="F1281" s="228"/>
    </row>
    <row r="1282" spans="1:6">
      <c r="A1282" s="229">
        <v>22401</v>
      </c>
      <c r="B1282" s="230" t="s">
        <v>1060</v>
      </c>
      <c r="C1282" s="242">
        <v>2739</v>
      </c>
      <c r="D1282" s="231">
        <f t="shared" si="19"/>
        <v>2164</v>
      </c>
      <c r="E1282" s="231">
        <v>575</v>
      </c>
      <c r="F1282" s="232"/>
    </row>
    <row r="1283" spans="1:6">
      <c r="A1283" s="233">
        <v>2240101</v>
      </c>
      <c r="B1283" s="205" t="s">
        <v>128</v>
      </c>
      <c r="C1283" s="237">
        <v>774</v>
      </c>
      <c r="D1283" s="206">
        <f t="shared" si="19"/>
        <v>774</v>
      </c>
      <c r="E1283" s="206">
        <v>0</v>
      </c>
      <c r="F1283" s="234"/>
    </row>
    <row r="1284" spans="1:6">
      <c r="A1284" s="233">
        <v>2240102</v>
      </c>
      <c r="B1284" s="205" t="s">
        <v>129</v>
      </c>
      <c r="C1284" s="237">
        <v>150</v>
      </c>
      <c r="D1284" s="206">
        <f t="shared" si="19"/>
        <v>150</v>
      </c>
      <c r="E1284" s="206">
        <v>0</v>
      </c>
      <c r="F1284" s="234"/>
    </row>
    <row r="1285" spans="1:6">
      <c r="A1285" s="233">
        <v>2240103</v>
      </c>
      <c r="B1285" s="205" t="s">
        <v>130</v>
      </c>
      <c r="C1285" s="237">
        <v>0</v>
      </c>
      <c r="D1285" s="206">
        <f t="shared" si="19"/>
        <v>0</v>
      </c>
      <c r="E1285" s="206">
        <v>0</v>
      </c>
      <c r="F1285" s="234"/>
    </row>
    <row r="1286" spans="1:6">
      <c r="A1286" s="233">
        <v>2240104</v>
      </c>
      <c r="B1286" s="205" t="s">
        <v>1061</v>
      </c>
      <c r="C1286" s="237">
        <v>0</v>
      </c>
      <c r="D1286" s="206">
        <f t="shared" ref="D1286:D1349" si="20">C1286-E1286</f>
        <v>0</v>
      </c>
      <c r="E1286" s="206">
        <v>0</v>
      </c>
      <c r="F1286" s="234"/>
    </row>
    <row r="1287" spans="1:6">
      <c r="A1287" s="233">
        <v>2240105</v>
      </c>
      <c r="B1287" s="205" t="s">
        <v>1062</v>
      </c>
      <c r="C1287" s="237">
        <v>0</v>
      </c>
      <c r="D1287" s="206">
        <f t="shared" si="20"/>
        <v>0</v>
      </c>
      <c r="E1287" s="206">
        <v>0</v>
      </c>
      <c r="F1287" s="234"/>
    </row>
    <row r="1288" spans="1:6">
      <c r="A1288" s="233">
        <v>2240106</v>
      </c>
      <c r="B1288" s="205" t="s">
        <v>1063</v>
      </c>
      <c r="C1288" s="237">
        <v>815</v>
      </c>
      <c r="D1288" s="206">
        <f t="shared" si="20"/>
        <v>240</v>
      </c>
      <c r="E1288" s="206">
        <v>575</v>
      </c>
      <c r="F1288" s="234"/>
    </row>
    <row r="1289" spans="1:6">
      <c r="A1289" s="233">
        <v>2240107</v>
      </c>
      <c r="B1289" s="205" t="s">
        <v>1064</v>
      </c>
      <c r="C1289" s="237">
        <v>1000</v>
      </c>
      <c r="D1289" s="206">
        <f t="shared" si="20"/>
        <v>1000</v>
      </c>
      <c r="E1289" s="206">
        <v>0</v>
      </c>
      <c r="F1289" s="234"/>
    </row>
    <row r="1290" spans="1:6">
      <c r="A1290" s="233">
        <v>2240108</v>
      </c>
      <c r="B1290" s="205" t="s">
        <v>1065</v>
      </c>
      <c r="C1290" s="237">
        <v>0</v>
      </c>
      <c r="D1290" s="206">
        <f t="shared" si="20"/>
        <v>0</v>
      </c>
      <c r="E1290" s="206">
        <v>0</v>
      </c>
      <c r="F1290" s="234"/>
    </row>
    <row r="1291" spans="1:6">
      <c r="A1291" s="233">
        <v>2240109</v>
      </c>
      <c r="B1291" s="205" t="s">
        <v>1066</v>
      </c>
      <c r="C1291" s="237">
        <v>0</v>
      </c>
      <c r="D1291" s="206">
        <f t="shared" si="20"/>
        <v>0</v>
      </c>
      <c r="E1291" s="206">
        <v>0</v>
      </c>
      <c r="F1291" s="234"/>
    </row>
    <row r="1292" spans="1:6">
      <c r="A1292" s="233">
        <v>2240150</v>
      </c>
      <c r="B1292" s="205" t="s">
        <v>137</v>
      </c>
      <c r="C1292" s="237">
        <v>0</v>
      </c>
      <c r="D1292" s="206">
        <f t="shared" si="20"/>
        <v>0</v>
      </c>
      <c r="E1292" s="206">
        <v>0</v>
      </c>
      <c r="F1292" s="234"/>
    </row>
    <row r="1293" spans="1:6">
      <c r="A1293" s="233">
        <v>2240199</v>
      </c>
      <c r="B1293" s="205" t="s">
        <v>1067</v>
      </c>
      <c r="C1293" s="237">
        <v>0</v>
      </c>
      <c r="D1293" s="206">
        <f t="shared" si="20"/>
        <v>0</v>
      </c>
      <c r="E1293" s="206">
        <v>0</v>
      </c>
      <c r="F1293" s="234"/>
    </row>
    <row r="1294" spans="1:6">
      <c r="A1294" s="229">
        <v>22402</v>
      </c>
      <c r="B1294" s="230" t="s">
        <v>1068</v>
      </c>
      <c r="C1294" s="242">
        <v>447</v>
      </c>
      <c r="D1294" s="231">
        <f t="shared" si="20"/>
        <v>447</v>
      </c>
      <c r="E1294" s="231">
        <v>0</v>
      </c>
      <c r="F1294" s="232"/>
    </row>
    <row r="1295" spans="1:6">
      <c r="A1295" s="233">
        <v>2240201</v>
      </c>
      <c r="B1295" s="205" t="s">
        <v>128</v>
      </c>
      <c r="C1295" s="237">
        <v>383</v>
      </c>
      <c r="D1295" s="206">
        <f t="shared" si="20"/>
        <v>383</v>
      </c>
      <c r="E1295" s="206">
        <v>0</v>
      </c>
      <c r="F1295" s="234"/>
    </row>
    <row r="1296" spans="1:6">
      <c r="A1296" s="233">
        <v>2240202</v>
      </c>
      <c r="B1296" s="205" t="s">
        <v>129</v>
      </c>
      <c r="C1296" s="237">
        <v>0</v>
      </c>
      <c r="D1296" s="206">
        <f t="shared" si="20"/>
        <v>0</v>
      </c>
      <c r="E1296" s="206">
        <v>0</v>
      </c>
      <c r="F1296" s="234"/>
    </row>
    <row r="1297" spans="1:6">
      <c r="A1297" s="233">
        <v>2240203</v>
      </c>
      <c r="B1297" s="205" t="s">
        <v>130</v>
      </c>
      <c r="C1297" s="237">
        <v>0</v>
      </c>
      <c r="D1297" s="206">
        <f t="shared" si="20"/>
        <v>0</v>
      </c>
      <c r="E1297" s="206">
        <v>0</v>
      </c>
      <c r="F1297" s="234"/>
    </row>
    <row r="1298" spans="1:6">
      <c r="A1298" s="233">
        <v>2240204</v>
      </c>
      <c r="B1298" s="205" t="s">
        <v>1069</v>
      </c>
      <c r="C1298" s="237">
        <v>64</v>
      </c>
      <c r="D1298" s="206">
        <f t="shared" si="20"/>
        <v>64</v>
      </c>
      <c r="E1298" s="206">
        <v>0</v>
      </c>
      <c r="F1298" s="234"/>
    </row>
    <row r="1299" spans="1:6">
      <c r="A1299" s="233">
        <v>2240299</v>
      </c>
      <c r="B1299" s="205" t="s">
        <v>1070</v>
      </c>
      <c r="C1299" s="237">
        <v>0</v>
      </c>
      <c r="D1299" s="206">
        <f t="shared" si="20"/>
        <v>0</v>
      </c>
      <c r="E1299" s="206">
        <v>0</v>
      </c>
      <c r="F1299" s="234"/>
    </row>
    <row r="1300" spans="1:6">
      <c r="A1300" s="229">
        <v>22403</v>
      </c>
      <c r="B1300" s="230" t="s">
        <v>1071</v>
      </c>
      <c r="C1300" s="242">
        <v>0</v>
      </c>
      <c r="D1300" s="231">
        <f t="shared" si="20"/>
        <v>0</v>
      </c>
      <c r="E1300" s="231">
        <v>0</v>
      </c>
      <c r="F1300" s="232"/>
    </row>
    <row r="1301" spans="1:6">
      <c r="A1301" s="233">
        <v>2240301</v>
      </c>
      <c r="B1301" s="205" t="s">
        <v>128</v>
      </c>
      <c r="C1301" s="237">
        <v>0</v>
      </c>
      <c r="D1301" s="206">
        <f t="shared" si="20"/>
        <v>0</v>
      </c>
      <c r="E1301" s="206">
        <v>0</v>
      </c>
      <c r="F1301" s="234"/>
    </row>
    <row r="1302" spans="1:6">
      <c r="A1302" s="233">
        <v>2240302</v>
      </c>
      <c r="B1302" s="205" t="s">
        <v>129</v>
      </c>
      <c r="C1302" s="237">
        <v>0</v>
      </c>
      <c r="D1302" s="206">
        <f t="shared" si="20"/>
        <v>0</v>
      </c>
      <c r="E1302" s="206">
        <v>0</v>
      </c>
      <c r="F1302" s="234"/>
    </row>
    <row r="1303" spans="1:6">
      <c r="A1303" s="233">
        <v>2240303</v>
      </c>
      <c r="B1303" s="205" t="s">
        <v>130</v>
      </c>
      <c r="C1303" s="237">
        <v>0</v>
      </c>
      <c r="D1303" s="206">
        <f t="shared" si="20"/>
        <v>0</v>
      </c>
      <c r="E1303" s="206">
        <v>0</v>
      </c>
      <c r="F1303" s="234"/>
    </row>
    <row r="1304" spans="1:6">
      <c r="A1304" s="233">
        <v>2240304</v>
      </c>
      <c r="B1304" s="205" t="s">
        <v>1072</v>
      </c>
      <c r="C1304" s="237">
        <v>0</v>
      </c>
      <c r="D1304" s="206">
        <f t="shared" si="20"/>
        <v>0</v>
      </c>
      <c r="E1304" s="206">
        <v>0</v>
      </c>
      <c r="F1304" s="234"/>
    </row>
    <row r="1305" spans="1:6">
      <c r="A1305" s="233">
        <v>2240399</v>
      </c>
      <c r="B1305" s="205" t="s">
        <v>1073</v>
      </c>
      <c r="C1305" s="237">
        <v>0</v>
      </c>
      <c r="D1305" s="206">
        <f t="shared" si="20"/>
        <v>0</v>
      </c>
      <c r="E1305" s="206">
        <v>0</v>
      </c>
      <c r="F1305" s="234"/>
    </row>
    <row r="1306" spans="1:6">
      <c r="A1306" s="229">
        <v>22404</v>
      </c>
      <c r="B1306" s="230" t="s">
        <v>1074</v>
      </c>
      <c r="C1306" s="242">
        <v>0</v>
      </c>
      <c r="D1306" s="231">
        <f t="shared" si="20"/>
        <v>0</v>
      </c>
      <c r="E1306" s="231">
        <v>0</v>
      </c>
      <c r="F1306" s="232"/>
    </row>
    <row r="1307" spans="1:6">
      <c r="A1307" s="233">
        <v>2240401</v>
      </c>
      <c r="B1307" s="205" t="s">
        <v>128</v>
      </c>
      <c r="C1307" s="237">
        <v>0</v>
      </c>
      <c r="D1307" s="206">
        <f t="shared" si="20"/>
        <v>0</v>
      </c>
      <c r="E1307" s="206">
        <v>0</v>
      </c>
      <c r="F1307" s="234"/>
    </row>
    <row r="1308" spans="1:6">
      <c r="A1308" s="233">
        <v>2240402</v>
      </c>
      <c r="B1308" s="205" t="s">
        <v>129</v>
      </c>
      <c r="C1308" s="237">
        <v>0</v>
      </c>
      <c r="D1308" s="206">
        <f t="shared" si="20"/>
        <v>0</v>
      </c>
      <c r="E1308" s="206">
        <v>0</v>
      </c>
      <c r="F1308" s="234"/>
    </row>
    <row r="1309" spans="1:6">
      <c r="A1309" s="233">
        <v>2240403</v>
      </c>
      <c r="B1309" s="205" t="s">
        <v>130</v>
      </c>
      <c r="C1309" s="237">
        <v>0</v>
      </c>
      <c r="D1309" s="206">
        <f t="shared" si="20"/>
        <v>0</v>
      </c>
      <c r="E1309" s="206">
        <v>0</v>
      </c>
      <c r="F1309" s="234"/>
    </row>
    <row r="1310" spans="1:6">
      <c r="A1310" s="233">
        <v>2240404</v>
      </c>
      <c r="B1310" s="205" t="s">
        <v>1075</v>
      </c>
      <c r="C1310" s="237">
        <v>0</v>
      </c>
      <c r="D1310" s="206">
        <f t="shared" si="20"/>
        <v>0</v>
      </c>
      <c r="E1310" s="206">
        <v>0</v>
      </c>
      <c r="F1310" s="234"/>
    </row>
    <row r="1311" spans="1:6">
      <c r="A1311" s="233">
        <v>2240405</v>
      </c>
      <c r="B1311" s="205" t="s">
        <v>1076</v>
      </c>
      <c r="C1311" s="237">
        <v>0</v>
      </c>
      <c r="D1311" s="206">
        <f t="shared" si="20"/>
        <v>0</v>
      </c>
      <c r="E1311" s="206">
        <v>0</v>
      </c>
      <c r="F1311" s="234"/>
    </row>
    <row r="1312" spans="1:6">
      <c r="A1312" s="233">
        <v>2240450</v>
      </c>
      <c r="B1312" s="205" t="s">
        <v>137</v>
      </c>
      <c r="C1312" s="237">
        <v>0</v>
      </c>
      <c r="D1312" s="206">
        <f t="shared" si="20"/>
        <v>0</v>
      </c>
      <c r="E1312" s="206">
        <v>0</v>
      </c>
      <c r="F1312" s="234"/>
    </row>
    <row r="1313" spans="1:6">
      <c r="A1313" s="233">
        <v>2240499</v>
      </c>
      <c r="B1313" s="205" t="s">
        <v>1077</v>
      </c>
      <c r="C1313" s="237">
        <v>0</v>
      </c>
      <c r="D1313" s="206">
        <f t="shared" si="20"/>
        <v>0</v>
      </c>
      <c r="E1313" s="206">
        <v>0</v>
      </c>
      <c r="F1313" s="234"/>
    </row>
    <row r="1314" spans="1:6">
      <c r="A1314" s="229">
        <v>22405</v>
      </c>
      <c r="B1314" s="230" t="s">
        <v>1078</v>
      </c>
      <c r="C1314" s="242">
        <v>0</v>
      </c>
      <c r="D1314" s="231">
        <f t="shared" si="20"/>
        <v>0</v>
      </c>
      <c r="E1314" s="231">
        <v>0</v>
      </c>
      <c r="F1314" s="232"/>
    </row>
    <row r="1315" spans="1:6">
      <c r="A1315" s="233">
        <v>2240501</v>
      </c>
      <c r="B1315" s="205" t="s">
        <v>128</v>
      </c>
      <c r="C1315" s="237">
        <v>0</v>
      </c>
      <c r="D1315" s="206">
        <f t="shared" si="20"/>
        <v>0</v>
      </c>
      <c r="E1315" s="206">
        <v>0</v>
      </c>
      <c r="F1315" s="234"/>
    </row>
    <row r="1316" spans="1:6">
      <c r="A1316" s="233">
        <v>2240502</v>
      </c>
      <c r="B1316" s="205" t="s">
        <v>129</v>
      </c>
      <c r="C1316" s="237">
        <v>0</v>
      </c>
      <c r="D1316" s="206">
        <f t="shared" si="20"/>
        <v>0</v>
      </c>
      <c r="E1316" s="206">
        <v>0</v>
      </c>
      <c r="F1316" s="234"/>
    </row>
    <row r="1317" spans="1:6">
      <c r="A1317" s="233">
        <v>2240503</v>
      </c>
      <c r="B1317" s="205" t="s">
        <v>130</v>
      </c>
      <c r="C1317" s="237">
        <v>0</v>
      </c>
      <c r="D1317" s="206">
        <f t="shared" si="20"/>
        <v>0</v>
      </c>
      <c r="E1317" s="206">
        <v>0</v>
      </c>
      <c r="F1317" s="234"/>
    </row>
    <row r="1318" spans="1:6">
      <c r="A1318" s="233">
        <v>2240504</v>
      </c>
      <c r="B1318" s="205" t="s">
        <v>1079</v>
      </c>
      <c r="C1318" s="237">
        <v>0</v>
      </c>
      <c r="D1318" s="206">
        <f t="shared" si="20"/>
        <v>0</v>
      </c>
      <c r="E1318" s="206">
        <v>0</v>
      </c>
      <c r="F1318" s="234"/>
    </row>
    <row r="1319" spans="1:6">
      <c r="A1319" s="233">
        <v>2240505</v>
      </c>
      <c r="B1319" s="205" t="s">
        <v>1080</v>
      </c>
      <c r="C1319" s="237">
        <v>0</v>
      </c>
      <c r="D1319" s="206">
        <f t="shared" si="20"/>
        <v>0</v>
      </c>
      <c r="E1319" s="206">
        <v>0</v>
      </c>
      <c r="F1319" s="234"/>
    </row>
    <row r="1320" spans="1:6">
      <c r="A1320" s="233">
        <v>2240506</v>
      </c>
      <c r="B1320" s="205" t="s">
        <v>1081</v>
      </c>
      <c r="C1320" s="237">
        <v>0</v>
      </c>
      <c r="D1320" s="206">
        <f t="shared" si="20"/>
        <v>0</v>
      </c>
      <c r="E1320" s="206">
        <v>0</v>
      </c>
      <c r="F1320" s="234"/>
    </row>
    <row r="1321" spans="1:6">
      <c r="A1321" s="233">
        <v>2240507</v>
      </c>
      <c r="B1321" s="205" t="s">
        <v>1082</v>
      </c>
      <c r="C1321" s="237">
        <v>0</v>
      </c>
      <c r="D1321" s="206">
        <f t="shared" si="20"/>
        <v>0</v>
      </c>
      <c r="E1321" s="206">
        <v>0</v>
      </c>
      <c r="F1321" s="234"/>
    </row>
    <row r="1322" spans="1:6">
      <c r="A1322" s="233">
        <v>2240508</v>
      </c>
      <c r="B1322" s="205" t="s">
        <v>1083</v>
      </c>
      <c r="C1322" s="237">
        <v>0</v>
      </c>
      <c r="D1322" s="206">
        <f t="shared" si="20"/>
        <v>0</v>
      </c>
      <c r="E1322" s="206">
        <v>0</v>
      </c>
      <c r="F1322" s="234"/>
    </row>
    <row r="1323" spans="1:6">
      <c r="A1323" s="233">
        <v>2240509</v>
      </c>
      <c r="B1323" s="205" t="s">
        <v>1084</v>
      </c>
      <c r="C1323" s="237">
        <v>0</v>
      </c>
      <c r="D1323" s="206">
        <f t="shared" si="20"/>
        <v>0</v>
      </c>
      <c r="E1323" s="206">
        <v>0</v>
      </c>
      <c r="F1323" s="234"/>
    </row>
    <row r="1324" spans="1:6">
      <c r="A1324" s="233">
        <v>2240510</v>
      </c>
      <c r="B1324" s="205" t="s">
        <v>1085</v>
      </c>
      <c r="C1324" s="237">
        <v>0</v>
      </c>
      <c r="D1324" s="206">
        <f t="shared" si="20"/>
        <v>0</v>
      </c>
      <c r="E1324" s="206">
        <v>0</v>
      </c>
      <c r="F1324" s="234"/>
    </row>
    <row r="1325" spans="1:6">
      <c r="A1325" s="233">
        <v>2240550</v>
      </c>
      <c r="B1325" s="205" t="s">
        <v>1086</v>
      </c>
      <c r="C1325" s="237">
        <v>0</v>
      </c>
      <c r="D1325" s="206">
        <f t="shared" si="20"/>
        <v>0</v>
      </c>
      <c r="E1325" s="206">
        <v>0</v>
      </c>
      <c r="F1325" s="234"/>
    </row>
    <row r="1326" spans="1:6">
      <c r="A1326" s="233">
        <v>2240599</v>
      </c>
      <c r="B1326" s="205" t="s">
        <v>1087</v>
      </c>
      <c r="C1326" s="237">
        <v>0</v>
      </c>
      <c r="D1326" s="206">
        <f t="shared" si="20"/>
        <v>0</v>
      </c>
      <c r="E1326" s="206">
        <v>0</v>
      </c>
      <c r="F1326" s="234"/>
    </row>
    <row r="1327" spans="1:6">
      <c r="A1327" s="229">
        <v>22406</v>
      </c>
      <c r="B1327" s="230" t="s">
        <v>1088</v>
      </c>
      <c r="C1327" s="242">
        <v>0</v>
      </c>
      <c r="D1327" s="231">
        <f t="shared" si="20"/>
        <v>0</v>
      </c>
      <c r="E1327" s="231">
        <v>0</v>
      </c>
      <c r="F1327" s="232"/>
    </row>
    <row r="1328" spans="1:6">
      <c r="A1328" s="233">
        <v>2240601</v>
      </c>
      <c r="B1328" s="205" t="s">
        <v>1089</v>
      </c>
      <c r="C1328" s="237">
        <v>0</v>
      </c>
      <c r="D1328" s="206">
        <f t="shared" si="20"/>
        <v>0</v>
      </c>
      <c r="E1328" s="206">
        <v>0</v>
      </c>
      <c r="F1328" s="234"/>
    </row>
    <row r="1329" spans="1:6">
      <c r="A1329" s="233">
        <v>2240602</v>
      </c>
      <c r="B1329" s="205" t="s">
        <v>1090</v>
      </c>
      <c r="C1329" s="237">
        <v>0</v>
      </c>
      <c r="D1329" s="206">
        <f t="shared" si="20"/>
        <v>0</v>
      </c>
      <c r="E1329" s="206">
        <v>0</v>
      </c>
      <c r="F1329" s="234"/>
    </row>
    <row r="1330" spans="1:6">
      <c r="A1330" s="233">
        <v>2240699</v>
      </c>
      <c r="B1330" s="205" t="s">
        <v>1091</v>
      </c>
      <c r="C1330" s="237">
        <v>0</v>
      </c>
      <c r="D1330" s="206">
        <f t="shared" si="20"/>
        <v>0</v>
      </c>
      <c r="E1330" s="206">
        <v>0</v>
      </c>
      <c r="F1330" s="234"/>
    </row>
    <row r="1331" spans="1:6">
      <c r="A1331" s="229">
        <v>22407</v>
      </c>
      <c r="B1331" s="230" t="s">
        <v>1092</v>
      </c>
      <c r="C1331" s="242">
        <v>0</v>
      </c>
      <c r="D1331" s="231">
        <f t="shared" si="20"/>
        <v>0</v>
      </c>
      <c r="E1331" s="231">
        <v>0</v>
      </c>
      <c r="F1331" s="232"/>
    </row>
    <row r="1332" spans="1:6">
      <c r="A1332" s="233">
        <v>2240701</v>
      </c>
      <c r="B1332" s="205" t="s">
        <v>1093</v>
      </c>
      <c r="C1332" s="237">
        <v>0</v>
      </c>
      <c r="D1332" s="206">
        <f t="shared" si="20"/>
        <v>0</v>
      </c>
      <c r="E1332" s="206">
        <v>0</v>
      </c>
      <c r="F1332" s="234"/>
    </row>
    <row r="1333" spans="1:6">
      <c r="A1333" s="233">
        <v>2240702</v>
      </c>
      <c r="B1333" s="205" t="s">
        <v>1094</v>
      </c>
      <c r="C1333" s="237">
        <v>0</v>
      </c>
      <c r="D1333" s="206">
        <f t="shared" si="20"/>
        <v>0</v>
      </c>
      <c r="E1333" s="206">
        <v>0</v>
      </c>
      <c r="F1333" s="234"/>
    </row>
    <row r="1334" spans="1:6">
      <c r="A1334" s="233">
        <v>2240703</v>
      </c>
      <c r="B1334" s="205" t="s">
        <v>1095</v>
      </c>
      <c r="C1334" s="237">
        <v>0</v>
      </c>
      <c r="D1334" s="206">
        <f t="shared" si="20"/>
        <v>0</v>
      </c>
      <c r="E1334" s="206">
        <v>0</v>
      </c>
      <c r="F1334" s="234"/>
    </row>
    <row r="1335" spans="1:6">
      <c r="A1335" s="233">
        <v>2240704</v>
      </c>
      <c r="B1335" s="205" t="s">
        <v>1096</v>
      </c>
      <c r="C1335" s="237">
        <v>0</v>
      </c>
      <c r="D1335" s="206">
        <f t="shared" si="20"/>
        <v>0</v>
      </c>
      <c r="E1335" s="206">
        <v>0</v>
      </c>
      <c r="F1335" s="234"/>
    </row>
    <row r="1336" spans="1:6">
      <c r="A1336" s="233">
        <v>2240799</v>
      </c>
      <c r="B1336" s="205" t="s">
        <v>1097</v>
      </c>
      <c r="C1336" s="237">
        <v>0</v>
      </c>
      <c r="D1336" s="206">
        <f t="shared" si="20"/>
        <v>0</v>
      </c>
      <c r="E1336" s="206">
        <v>0</v>
      </c>
      <c r="F1336" s="234"/>
    </row>
    <row r="1337" spans="1:6">
      <c r="A1337" s="229">
        <v>22499</v>
      </c>
      <c r="B1337" s="230" t="s">
        <v>1098</v>
      </c>
      <c r="C1337" s="242"/>
      <c r="D1337" s="231">
        <f t="shared" si="20"/>
        <v>0</v>
      </c>
      <c r="E1337" s="231">
        <v>0</v>
      </c>
      <c r="F1337" s="232"/>
    </row>
    <row r="1338" spans="1:6">
      <c r="A1338" s="235">
        <v>227</v>
      </c>
      <c r="B1338" s="226" t="s">
        <v>110</v>
      </c>
      <c r="C1338" s="241">
        <v>1000</v>
      </c>
      <c r="D1338" s="227">
        <f t="shared" si="20"/>
        <v>1000</v>
      </c>
      <c r="E1338" s="227">
        <v>0</v>
      </c>
      <c r="F1338" s="228"/>
    </row>
    <row r="1339" spans="1:6">
      <c r="A1339" s="235">
        <v>229</v>
      </c>
      <c r="B1339" s="226" t="s">
        <v>111</v>
      </c>
      <c r="C1339" s="241">
        <v>0</v>
      </c>
      <c r="D1339" s="227">
        <f t="shared" si="20"/>
        <v>0</v>
      </c>
      <c r="E1339" s="227">
        <v>0</v>
      </c>
      <c r="F1339" s="228"/>
    </row>
    <row r="1340" spans="1:6">
      <c r="A1340" s="229">
        <v>22902</v>
      </c>
      <c r="B1340" s="230" t="s">
        <v>1099</v>
      </c>
      <c r="C1340" s="242"/>
      <c r="D1340" s="231">
        <f t="shared" si="20"/>
        <v>0</v>
      </c>
      <c r="E1340" s="231">
        <v>0</v>
      </c>
      <c r="F1340" s="232"/>
    </row>
    <row r="1341" spans="1:6">
      <c r="A1341" s="229">
        <v>22999</v>
      </c>
      <c r="B1341" s="230" t="s">
        <v>111</v>
      </c>
      <c r="C1341" s="242">
        <v>0</v>
      </c>
      <c r="D1341" s="231">
        <f t="shared" si="20"/>
        <v>0</v>
      </c>
      <c r="E1341" s="231">
        <v>0</v>
      </c>
      <c r="F1341" s="232"/>
    </row>
    <row r="1342" spans="1:6">
      <c r="A1342" s="233">
        <v>2299901</v>
      </c>
      <c r="B1342" s="205" t="s">
        <v>111</v>
      </c>
      <c r="C1342" s="237">
        <v>0</v>
      </c>
      <c r="D1342" s="206">
        <f t="shared" si="20"/>
        <v>0</v>
      </c>
      <c r="E1342" s="206">
        <v>0</v>
      </c>
      <c r="F1342" s="234"/>
    </row>
    <row r="1343" spans="1:6">
      <c r="A1343" s="235">
        <v>230</v>
      </c>
      <c r="B1343" s="226" t="s">
        <v>112</v>
      </c>
      <c r="C1343" s="241">
        <v>5215</v>
      </c>
      <c r="D1343" s="227">
        <f t="shared" si="20"/>
        <v>5215</v>
      </c>
      <c r="E1343" s="227">
        <v>0</v>
      </c>
      <c r="F1343" s="228"/>
    </row>
    <row r="1344" spans="1:6">
      <c r="A1344" s="229">
        <v>23001</v>
      </c>
      <c r="B1344" s="230" t="s">
        <v>1100</v>
      </c>
      <c r="C1344" s="242">
        <v>0</v>
      </c>
      <c r="D1344" s="231">
        <f t="shared" si="20"/>
        <v>0</v>
      </c>
      <c r="E1344" s="231">
        <v>0</v>
      </c>
      <c r="F1344" s="232"/>
    </row>
    <row r="1345" spans="1:6">
      <c r="A1345" s="233">
        <v>2300102</v>
      </c>
      <c r="B1345" s="205" t="s">
        <v>1101</v>
      </c>
      <c r="C1345" s="237">
        <v>0</v>
      </c>
      <c r="D1345" s="206">
        <f t="shared" si="20"/>
        <v>0</v>
      </c>
      <c r="E1345" s="206">
        <v>0</v>
      </c>
      <c r="F1345" s="234"/>
    </row>
    <row r="1346" spans="1:6">
      <c r="A1346" s="233">
        <v>2300103</v>
      </c>
      <c r="B1346" s="205" t="s">
        <v>1102</v>
      </c>
      <c r="C1346" s="237">
        <v>0</v>
      </c>
      <c r="D1346" s="206">
        <f t="shared" si="20"/>
        <v>0</v>
      </c>
      <c r="E1346" s="206">
        <v>0</v>
      </c>
      <c r="F1346" s="234"/>
    </row>
    <row r="1347" spans="1:6">
      <c r="A1347" s="233">
        <v>2300104</v>
      </c>
      <c r="B1347" s="205" t="s">
        <v>1103</v>
      </c>
      <c r="C1347" s="237">
        <v>0</v>
      </c>
      <c r="D1347" s="206">
        <f t="shared" si="20"/>
        <v>0</v>
      </c>
      <c r="E1347" s="206">
        <v>0</v>
      </c>
      <c r="F1347" s="234"/>
    </row>
    <row r="1348" spans="1:6">
      <c r="A1348" s="233">
        <v>2300105</v>
      </c>
      <c r="B1348" s="205" t="s">
        <v>1104</v>
      </c>
      <c r="C1348" s="237">
        <v>0</v>
      </c>
      <c r="D1348" s="206">
        <f t="shared" si="20"/>
        <v>0</v>
      </c>
      <c r="E1348" s="206">
        <v>0</v>
      </c>
      <c r="F1348" s="234"/>
    </row>
    <row r="1349" spans="1:6">
      <c r="A1349" s="233">
        <v>2300106</v>
      </c>
      <c r="B1349" s="205" t="s">
        <v>1105</v>
      </c>
      <c r="C1349" s="237">
        <v>0</v>
      </c>
      <c r="D1349" s="206">
        <f t="shared" si="20"/>
        <v>0</v>
      </c>
      <c r="E1349" s="206">
        <v>0</v>
      </c>
      <c r="F1349" s="234"/>
    </row>
    <row r="1350" spans="1:6">
      <c r="A1350" s="233">
        <v>2300199</v>
      </c>
      <c r="B1350" s="205" t="s">
        <v>1106</v>
      </c>
      <c r="C1350" s="237">
        <v>0</v>
      </c>
      <c r="D1350" s="206">
        <f t="shared" ref="D1350:D1413" si="21">C1350-E1350</f>
        <v>0</v>
      </c>
      <c r="E1350" s="206">
        <v>0</v>
      </c>
      <c r="F1350" s="234"/>
    </row>
    <row r="1351" spans="1:6">
      <c r="A1351" s="229">
        <v>23002</v>
      </c>
      <c r="B1351" s="230" t="s">
        <v>1107</v>
      </c>
      <c r="C1351" s="242">
        <v>0</v>
      </c>
      <c r="D1351" s="231">
        <f t="shared" si="21"/>
        <v>0</v>
      </c>
      <c r="E1351" s="231">
        <v>0</v>
      </c>
      <c r="F1351" s="232"/>
    </row>
    <row r="1352" spans="1:6">
      <c r="A1352" s="233">
        <v>2300201</v>
      </c>
      <c r="B1352" s="205" t="s">
        <v>1108</v>
      </c>
      <c r="C1352" s="237">
        <v>0</v>
      </c>
      <c r="D1352" s="206">
        <f t="shared" si="21"/>
        <v>0</v>
      </c>
      <c r="E1352" s="206">
        <v>0</v>
      </c>
      <c r="F1352" s="234"/>
    </row>
    <row r="1353" spans="1:6">
      <c r="A1353" s="233">
        <v>2300202</v>
      </c>
      <c r="B1353" s="205" t="s">
        <v>1109</v>
      </c>
      <c r="C1353" s="237">
        <v>0</v>
      </c>
      <c r="D1353" s="206">
        <f t="shared" si="21"/>
        <v>0</v>
      </c>
      <c r="E1353" s="206">
        <v>0</v>
      </c>
      <c r="F1353" s="234"/>
    </row>
    <row r="1354" spans="1:6">
      <c r="A1354" s="233">
        <v>2300207</v>
      </c>
      <c r="B1354" s="205" t="s">
        <v>1110</v>
      </c>
      <c r="C1354" s="237">
        <v>0</v>
      </c>
      <c r="D1354" s="206">
        <f t="shared" si="21"/>
        <v>0</v>
      </c>
      <c r="E1354" s="206">
        <v>0</v>
      </c>
      <c r="F1354" s="234"/>
    </row>
    <row r="1355" spans="1:6">
      <c r="A1355" s="233">
        <v>2300208</v>
      </c>
      <c r="B1355" s="205" t="s">
        <v>1111</v>
      </c>
      <c r="C1355" s="237">
        <v>0</v>
      </c>
      <c r="D1355" s="206">
        <f t="shared" si="21"/>
        <v>0</v>
      </c>
      <c r="E1355" s="206">
        <v>0</v>
      </c>
      <c r="F1355" s="234"/>
    </row>
    <row r="1356" spans="1:6">
      <c r="A1356" s="233">
        <v>2300212</v>
      </c>
      <c r="B1356" s="205" t="s">
        <v>1112</v>
      </c>
      <c r="C1356" s="237">
        <v>0</v>
      </c>
      <c r="D1356" s="206">
        <f t="shared" si="21"/>
        <v>0</v>
      </c>
      <c r="E1356" s="206">
        <v>0</v>
      </c>
      <c r="F1356" s="234"/>
    </row>
    <row r="1357" spans="1:6">
      <c r="A1357" s="233">
        <v>2300214</v>
      </c>
      <c r="B1357" s="205" t="s">
        <v>1113</v>
      </c>
      <c r="C1357" s="237">
        <v>0</v>
      </c>
      <c r="D1357" s="206">
        <f t="shared" si="21"/>
        <v>0</v>
      </c>
      <c r="E1357" s="206">
        <v>0</v>
      </c>
      <c r="F1357" s="234"/>
    </row>
    <row r="1358" spans="1:6">
      <c r="A1358" s="233">
        <v>2300225</v>
      </c>
      <c r="B1358" s="205" t="s">
        <v>1114</v>
      </c>
      <c r="C1358" s="237">
        <v>0</v>
      </c>
      <c r="D1358" s="206">
        <f t="shared" si="21"/>
        <v>0</v>
      </c>
      <c r="E1358" s="206">
        <v>0</v>
      </c>
      <c r="F1358" s="234"/>
    </row>
    <row r="1359" spans="1:6">
      <c r="A1359" s="233">
        <v>2300226</v>
      </c>
      <c r="B1359" s="205" t="s">
        <v>1115</v>
      </c>
      <c r="C1359" s="237">
        <v>0</v>
      </c>
      <c r="D1359" s="206">
        <f t="shared" si="21"/>
        <v>0</v>
      </c>
      <c r="E1359" s="206">
        <v>0</v>
      </c>
      <c r="F1359" s="234"/>
    </row>
    <row r="1360" spans="1:6">
      <c r="A1360" s="233">
        <v>2300227</v>
      </c>
      <c r="B1360" s="205" t="s">
        <v>1116</v>
      </c>
      <c r="C1360" s="237">
        <v>0</v>
      </c>
      <c r="D1360" s="206">
        <f t="shared" si="21"/>
        <v>0</v>
      </c>
      <c r="E1360" s="206">
        <v>0</v>
      </c>
      <c r="F1360" s="234"/>
    </row>
    <row r="1361" spans="1:6">
      <c r="A1361" s="233">
        <v>2300228</v>
      </c>
      <c r="B1361" s="205" t="s">
        <v>1117</v>
      </c>
      <c r="C1361" s="237">
        <v>0</v>
      </c>
      <c r="D1361" s="206">
        <f t="shared" si="21"/>
        <v>0</v>
      </c>
      <c r="E1361" s="206">
        <v>0</v>
      </c>
      <c r="F1361" s="234"/>
    </row>
    <row r="1362" spans="1:6">
      <c r="A1362" s="233">
        <v>2300229</v>
      </c>
      <c r="B1362" s="205" t="s">
        <v>1118</v>
      </c>
      <c r="C1362" s="237">
        <v>0</v>
      </c>
      <c r="D1362" s="206">
        <f t="shared" si="21"/>
        <v>0</v>
      </c>
      <c r="E1362" s="206">
        <v>0</v>
      </c>
      <c r="F1362" s="234"/>
    </row>
    <row r="1363" spans="1:6">
      <c r="A1363" s="233">
        <v>2300230</v>
      </c>
      <c r="B1363" s="205" t="s">
        <v>1119</v>
      </c>
      <c r="C1363" s="237">
        <v>0</v>
      </c>
      <c r="D1363" s="206">
        <f t="shared" si="21"/>
        <v>0</v>
      </c>
      <c r="E1363" s="206">
        <v>0</v>
      </c>
      <c r="F1363" s="234"/>
    </row>
    <row r="1364" spans="1:6">
      <c r="A1364" s="233">
        <v>2300231</v>
      </c>
      <c r="B1364" s="205" t="s">
        <v>1120</v>
      </c>
      <c r="C1364" s="237">
        <v>0</v>
      </c>
      <c r="D1364" s="206">
        <f t="shared" si="21"/>
        <v>0</v>
      </c>
      <c r="E1364" s="206">
        <v>0</v>
      </c>
      <c r="F1364" s="234"/>
    </row>
    <row r="1365" spans="1:6">
      <c r="A1365" s="233">
        <v>2300241</v>
      </c>
      <c r="B1365" s="205" t="s">
        <v>1121</v>
      </c>
      <c r="C1365" s="237">
        <v>0</v>
      </c>
      <c r="D1365" s="206">
        <f t="shared" si="21"/>
        <v>0</v>
      </c>
      <c r="E1365" s="206">
        <v>0</v>
      </c>
      <c r="F1365" s="234"/>
    </row>
    <row r="1366" spans="1:6">
      <c r="A1366" s="233">
        <v>2300242</v>
      </c>
      <c r="B1366" s="205" t="s">
        <v>1122</v>
      </c>
      <c r="C1366" s="237">
        <v>0</v>
      </c>
      <c r="D1366" s="206">
        <f t="shared" si="21"/>
        <v>0</v>
      </c>
      <c r="E1366" s="206">
        <v>0</v>
      </c>
      <c r="F1366" s="234"/>
    </row>
    <row r="1367" spans="1:6">
      <c r="A1367" s="233">
        <v>2300243</v>
      </c>
      <c r="B1367" s="205" t="s">
        <v>1123</v>
      </c>
      <c r="C1367" s="237">
        <v>0</v>
      </c>
      <c r="D1367" s="206">
        <f t="shared" si="21"/>
        <v>0</v>
      </c>
      <c r="E1367" s="206">
        <v>0</v>
      </c>
      <c r="F1367" s="234"/>
    </row>
    <row r="1368" spans="1:6">
      <c r="A1368" s="233">
        <v>2300244</v>
      </c>
      <c r="B1368" s="205" t="s">
        <v>1124</v>
      </c>
      <c r="C1368" s="237">
        <v>0</v>
      </c>
      <c r="D1368" s="206">
        <f t="shared" si="21"/>
        <v>0</v>
      </c>
      <c r="E1368" s="206">
        <v>0</v>
      </c>
      <c r="F1368" s="234"/>
    </row>
    <row r="1369" spans="1:6">
      <c r="A1369" s="233">
        <v>2300245</v>
      </c>
      <c r="B1369" s="205" t="s">
        <v>1125</v>
      </c>
      <c r="C1369" s="237">
        <v>0</v>
      </c>
      <c r="D1369" s="206">
        <f t="shared" si="21"/>
        <v>0</v>
      </c>
      <c r="E1369" s="206">
        <v>0</v>
      </c>
      <c r="F1369" s="234"/>
    </row>
    <row r="1370" spans="1:6">
      <c r="A1370" s="233">
        <v>2300246</v>
      </c>
      <c r="B1370" s="205" t="s">
        <v>1126</v>
      </c>
      <c r="C1370" s="237">
        <v>0</v>
      </c>
      <c r="D1370" s="206">
        <f t="shared" si="21"/>
        <v>0</v>
      </c>
      <c r="E1370" s="206">
        <v>0</v>
      </c>
      <c r="F1370" s="234"/>
    </row>
    <row r="1371" spans="1:6">
      <c r="A1371" s="233">
        <v>2300247</v>
      </c>
      <c r="B1371" s="205" t="s">
        <v>1127</v>
      </c>
      <c r="C1371" s="237">
        <v>0</v>
      </c>
      <c r="D1371" s="206">
        <f t="shared" si="21"/>
        <v>0</v>
      </c>
      <c r="E1371" s="206">
        <v>0</v>
      </c>
      <c r="F1371" s="234"/>
    </row>
    <row r="1372" spans="1:6">
      <c r="A1372" s="233">
        <v>2300248</v>
      </c>
      <c r="B1372" s="205" t="s">
        <v>1128</v>
      </c>
      <c r="C1372" s="237">
        <v>0</v>
      </c>
      <c r="D1372" s="206">
        <f t="shared" si="21"/>
        <v>0</v>
      </c>
      <c r="E1372" s="206">
        <v>0</v>
      </c>
      <c r="F1372" s="234"/>
    </row>
    <row r="1373" spans="1:6">
      <c r="A1373" s="233">
        <v>2300249</v>
      </c>
      <c r="B1373" s="205" t="s">
        <v>1129</v>
      </c>
      <c r="C1373" s="237">
        <v>0</v>
      </c>
      <c r="D1373" s="206">
        <f t="shared" si="21"/>
        <v>0</v>
      </c>
      <c r="E1373" s="206">
        <v>0</v>
      </c>
      <c r="F1373" s="234"/>
    </row>
    <row r="1374" spans="1:6">
      <c r="A1374" s="233">
        <v>2300250</v>
      </c>
      <c r="B1374" s="205" t="s">
        <v>1130</v>
      </c>
      <c r="C1374" s="237">
        <v>0</v>
      </c>
      <c r="D1374" s="206">
        <f t="shared" si="21"/>
        <v>0</v>
      </c>
      <c r="E1374" s="206">
        <v>0</v>
      </c>
      <c r="F1374" s="234"/>
    </row>
    <row r="1375" spans="1:6">
      <c r="A1375" s="233">
        <v>2300251</v>
      </c>
      <c r="B1375" s="205" t="s">
        <v>1131</v>
      </c>
      <c r="C1375" s="237">
        <v>0</v>
      </c>
      <c r="D1375" s="206">
        <f t="shared" si="21"/>
        <v>0</v>
      </c>
      <c r="E1375" s="206">
        <v>0</v>
      </c>
      <c r="F1375" s="234"/>
    </row>
    <row r="1376" spans="1:6">
      <c r="A1376" s="233">
        <v>2300252</v>
      </c>
      <c r="B1376" s="205" t="s">
        <v>1132</v>
      </c>
      <c r="C1376" s="237">
        <v>0</v>
      </c>
      <c r="D1376" s="206">
        <f t="shared" si="21"/>
        <v>0</v>
      </c>
      <c r="E1376" s="206">
        <v>0</v>
      </c>
      <c r="F1376" s="234"/>
    </row>
    <row r="1377" spans="1:6">
      <c r="A1377" s="233">
        <v>2300253</v>
      </c>
      <c r="B1377" s="205" t="s">
        <v>1133</v>
      </c>
      <c r="C1377" s="237">
        <v>0</v>
      </c>
      <c r="D1377" s="206">
        <f t="shared" si="21"/>
        <v>0</v>
      </c>
      <c r="E1377" s="206">
        <v>0</v>
      </c>
      <c r="F1377" s="234"/>
    </row>
    <row r="1378" spans="1:6">
      <c r="A1378" s="233">
        <v>2300254</v>
      </c>
      <c r="B1378" s="205" t="s">
        <v>1134</v>
      </c>
      <c r="C1378" s="237">
        <v>0</v>
      </c>
      <c r="D1378" s="206">
        <f t="shared" si="21"/>
        <v>0</v>
      </c>
      <c r="E1378" s="206">
        <v>0</v>
      </c>
      <c r="F1378" s="234"/>
    </row>
    <row r="1379" spans="1:6">
      <c r="A1379" s="233">
        <v>2300255</v>
      </c>
      <c r="B1379" s="205" t="s">
        <v>1135</v>
      </c>
      <c r="C1379" s="237">
        <v>0</v>
      </c>
      <c r="D1379" s="206">
        <f t="shared" si="21"/>
        <v>0</v>
      </c>
      <c r="E1379" s="206">
        <v>0</v>
      </c>
      <c r="F1379" s="234"/>
    </row>
    <row r="1380" spans="1:6">
      <c r="A1380" s="233">
        <v>2300256</v>
      </c>
      <c r="B1380" s="205" t="s">
        <v>1136</v>
      </c>
      <c r="C1380" s="237">
        <v>0</v>
      </c>
      <c r="D1380" s="206">
        <f t="shared" si="21"/>
        <v>0</v>
      </c>
      <c r="E1380" s="206">
        <v>0</v>
      </c>
      <c r="F1380" s="234"/>
    </row>
    <row r="1381" spans="1:6">
      <c r="A1381" s="233">
        <v>2300257</v>
      </c>
      <c r="B1381" s="205" t="s">
        <v>1137</v>
      </c>
      <c r="C1381" s="237">
        <v>0</v>
      </c>
      <c r="D1381" s="206">
        <f t="shared" si="21"/>
        <v>0</v>
      </c>
      <c r="E1381" s="206">
        <v>0</v>
      </c>
      <c r="F1381" s="234"/>
    </row>
    <row r="1382" spans="1:6">
      <c r="A1382" s="233">
        <v>2300258</v>
      </c>
      <c r="B1382" s="205" t="s">
        <v>1138</v>
      </c>
      <c r="C1382" s="237">
        <v>0</v>
      </c>
      <c r="D1382" s="206">
        <f t="shared" si="21"/>
        <v>0</v>
      </c>
      <c r="E1382" s="206">
        <v>0</v>
      </c>
      <c r="F1382" s="234"/>
    </row>
    <row r="1383" spans="1:6">
      <c r="A1383" s="233">
        <v>2300259</v>
      </c>
      <c r="B1383" s="205" t="s">
        <v>1139</v>
      </c>
      <c r="C1383" s="237">
        <v>0</v>
      </c>
      <c r="D1383" s="206">
        <f t="shared" si="21"/>
        <v>0</v>
      </c>
      <c r="E1383" s="206">
        <v>0</v>
      </c>
      <c r="F1383" s="234"/>
    </row>
    <row r="1384" spans="1:6">
      <c r="A1384" s="233">
        <v>2300260</v>
      </c>
      <c r="B1384" s="205" t="s">
        <v>1140</v>
      </c>
      <c r="C1384" s="237">
        <v>0</v>
      </c>
      <c r="D1384" s="206">
        <f t="shared" si="21"/>
        <v>0</v>
      </c>
      <c r="E1384" s="206">
        <v>0</v>
      </c>
      <c r="F1384" s="234"/>
    </row>
    <row r="1385" spans="1:6">
      <c r="A1385" s="233">
        <v>2300269</v>
      </c>
      <c r="B1385" s="205" t="s">
        <v>1141</v>
      </c>
      <c r="C1385" s="237">
        <v>0</v>
      </c>
      <c r="D1385" s="206">
        <f t="shared" si="21"/>
        <v>0</v>
      </c>
      <c r="E1385" s="206">
        <v>0</v>
      </c>
      <c r="F1385" s="234"/>
    </row>
    <row r="1386" spans="1:6">
      <c r="A1386" s="233">
        <v>2300299</v>
      </c>
      <c r="B1386" s="205" t="s">
        <v>1142</v>
      </c>
      <c r="C1386" s="237">
        <v>0</v>
      </c>
      <c r="D1386" s="206">
        <f t="shared" si="21"/>
        <v>0</v>
      </c>
      <c r="E1386" s="206">
        <v>0</v>
      </c>
      <c r="F1386" s="234"/>
    </row>
    <row r="1387" spans="1:6">
      <c r="A1387" s="229">
        <v>23003</v>
      </c>
      <c r="B1387" s="230" t="s">
        <v>1143</v>
      </c>
      <c r="C1387" s="242">
        <v>0</v>
      </c>
      <c r="D1387" s="231">
        <f t="shared" si="21"/>
        <v>0</v>
      </c>
      <c r="E1387" s="231">
        <v>0</v>
      </c>
      <c r="F1387" s="232"/>
    </row>
    <row r="1388" spans="1:6">
      <c r="A1388" s="233">
        <v>2300301</v>
      </c>
      <c r="B1388" s="205" t="s">
        <v>952</v>
      </c>
      <c r="C1388" s="237">
        <v>0</v>
      </c>
      <c r="D1388" s="206">
        <f t="shared" si="21"/>
        <v>0</v>
      </c>
      <c r="E1388" s="206">
        <v>0</v>
      </c>
      <c r="F1388" s="234"/>
    </row>
    <row r="1389" spans="1:6">
      <c r="A1389" s="233">
        <v>2300302</v>
      </c>
      <c r="B1389" s="205" t="s">
        <v>1144</v>
      </c>
      <c r="C1389" s="237">
        <v>0</v>
      </c>
      <c r="D1389" s="206">
        <f t="shared" si="21"/>
        <v>0</v>
      </c>
      <c r="E1389" s="206">
        <v>0</v>
      </c>
      <c r="F1389" s="234"/>
    </row>
    <row r="1390" spans="1:6">
      <c r="A1390" s="233">
        <v>2300303</v>
      </c>
      <c r="B1390" s="205" t="s">
        <v>1145</v>
      </c>
      <c r="C1390" s="237">
        <v>0</v>
      </c>
      <c r="D1390" s="206">
        <f t="shared" si="21"/>
        <v>0</v>
      </c>
      <c r="E1390" s="206">
        <v>0</v>
      </c>
      <c r="F1390" s="234"/>
    </row>
    <row r="1391" spans="1:6">
      <c r="A1391" s="233">
        <v>2300304</v>
      </c>
      <c r="B1391" s="205" t="s">
        <v>1146</v>
      </c>
      <c r="C1391" s="237">
        <v>0</v>
      </c>
      <c r="D1391" s="206">
        <f t="shared" si="21"/>
        <v>0</v>
      </c>
      <c r="E1391" s="206">
        <v>0</v>
      </c>
      <c r="F1391" s="234"/>
    </row>
    <row r="1392" spans="1:6">
      <c r="A1392" s="233">
        <v>2300305</v>
      </c>
      <c r="B1392" s="205" t="s">
        <v>953</v>
      </c>
      <c r="C1392" s="237">
        <v>0</v>
      </c>
      <c r="D1392" s="206">
        <f t="shared" si="21"/>
        <v>0</v>
      </c>
      <c r="E1392" s="206">
        <v>0</v>
      </c>
      <c r="F1392" s="234"/>
    </row>
    <row r="1393" spans="1:6">
      <c r="A1393" s="233">
        <v>2300306</v>
      </c>
      <c r="B1393" s="205" t="s">
        <v>1147</v>
      </c>
      <c r="C1393" s="237">
        <v>0</v>
      </c>
      <c r="D1393" s="206">
        <f t="shared" si="21"/>
        <v>0</v>
      </c>
      <c r="E1393" s="206">
        <v>0</v>
      </c>
      <c r="F1393" s="234"/>
    </row>
    <row r="1394" spans="1:6">
      <c r="A1394" s="233">
        <v>2300307</v>
      </c>
      <c r="B1394" s="205" t="s">
        <v>1148</v>
      </c>
      <c r="C1394" s="237">
        <v>0</v>
      </c>
      <c r="D1394" s="206">
        <f t="shared" si="21"/>
        <v>0</v>
      </c>
      <c r="E1394" s="206">
        <v>0</v>
      </c>
      <c r="F1394" s="234"/>
    </row>
    <row r="1395" spans="1:6">
      <c r="A1395" s="233">
        <v>2300308</v>
      </c>
      <c r="B1395" s="205" t="s">
        <v>1149</v>
      </c>
      <c r="C1395" s="237">
        <v>0</v>
      </c>
      <c r="D1395" s="206">
        <f t="shared" si="21"/>
        <v>0</v>
      </c>
      <c r="E1395" s="206">
        <v>0</v>
      </c>
      <c r="F1395" s="234"/>
    </row>
    <row r="1396" spans="1:6">
      <c r="A1396" s="233">
        <v>2300310</v>
      </c>
      <c r="B1396" s="205" t="s">
        <v>1150</v>
      </c>
      <c r="C1396" s="237">
        <v>0</v>
      </c>
      <c r="D1396" s="206">
        <f t="shared" si="21"/>
        <v>0</v>
      </c>
      <c r="E1396" s="206">
        <v>0</v>
      </c>
      <c r="F1396" s="234"/>
    </row>
    <row r="1397" spans="1:6">
      <c r="A1397" s="233">
        <v>2300311</v>
      </c>
      <c r="B1397" s="205" t="s">
        <v>956</v>
      </c>
      <c r="C1397" s="237">
        <v>0</v>
      </c>
      <c r="D1397" s="206">
        <f t="shared" si="21"/>
        <v>0</v>
      </c>
      <c r="E1397" s="206">
        <v>0</v>
      </c>
      <c r="F1397" s="234"/>
    </row>
    <row r="1398" spans="1:6">
      <c r="A1398" s="233">
        <v>2300312</v>
      </c>
      <c r="B1398" s="205" t="s">
        <v>1151</v>
      </c>
      <c r="C1398" s="237">
        <v>0</v>
      </c>
      <c r="D1398" s="206">
        <f t="shared" si="21"/>
        <v>0</v>
      </c>
      <c r="E1398" s="206">
        <v>0</v>
      </c>
      <c r="F1398" s="234"/>
    </row>
    <row r="1399" spans="1:6">
      <c r="A1399" s="233">
        <v>2300313</v>
      </c>
      <c r="B1399" s="205" t="s">
        <v>1152</v>
      </c>
      <c r="C1399" s="237">
        <v>0</v>
      </c>
      <c r="D1399" s="206">
        <f t="shared" si="21"/>
        <v>0</v>
      </c>
      <c r="E1399" s="206">
        <v>0</v>
      </c>
      <c r="F1399" s="234"/>
    </row>
    <row r="1400" spans="1:6">
      <c r="A1400" s="233">
        <v>2300314</v>
      </c>
      <c r="B1400" s="205" t="s">
        <v>958</v>
      </c>
      <c r="C1400" s="237">
        <v>0</v>
      </c>
      <c r="D1400" s="206">
        <f t="shared" si="21"/>
        <v>0</v>
      </c>
      <c r="E1400" s="206">
        <v>0</v>
      </c>
      <c r="F1400" s="234"/>
    </row>
    <row r="1401" spans="1:6">
      <c r="A1401" s="233">
        <v>2300315</v>
      </c>
      <c r="B1401" s="205" t="s">
        <v>1153</v>
      </c>
      <c r="C1401" s="237">
        <v>0</v>
      </c>
      <c r="D1401" s="206">
        <f t="shared" si="21"/>
        <v>0</v>
      </c>
      <c r="E1401" s="206">
        <v>0</v>
      </c>
      <c r="F1401" s="234"/>
    </row>
    <row r="1402" spans="1:6">
      <c r="A1402" s="233">
        <v>2300316</v>
      </c>
      <c r="B1402" s="205" t="s">
        <v>1154</v>
      </c>
      <c r="C1402" s="237">
        <v>0</v>
      </c>
      <c r="D1402" s="206">
        <f t="shared" si="21"/>
        <v>0</v>
      </c>
      <c r="E1402" s="206">
        <v>0</v>
      </c>
      <c r="F1402" s="234"/>
    </row>
    <row r="1403" spans="1:6">
      <c r="A1403" s="233">
        <v>2300317</v>
      </c>
      <c r="B1403" s="205" t="s">
        <v>1155</v>
      </c>
      <c r="C1403" s="237">
        <v>0</v>
      </c>
      <c r="D1403" s="206">
        <f t="shared" si="21"/>
        <v>0</v>
      </c>
      <c r="E1403" s="206">
        <v>0</v>
      </c>
      <c r="F1403" s="234"/>
    </row>
    <row r="1404" spans="1:6">
      <c r="A1404" s="233">
        <v>2300320</v>
      </c>
      <c r="B1404" s="205" t="s">
        <v>1156</v>
      </c>
      <c r="C1404" s="237">
        <v>0</v>
      </c>
      <c r="D1404" s="206">
        <f t="shared" si="21"/>
        <v>0</v>
      </c>
      <c r="E1404" s="206">
        <v>0</v>
      </c>
      <c r="F1404" s="234"/>
    </row>
    <row r="1405" spans="1:6">
      <c r="A1405" s="233">
        <v>2300321</v>
      </c>
      <c r="B1405" s="205" t="s">
        <v>959</v>
      </c>
      <c r="C1405" s="237">
        <v>0</v>
      </c>
      <c r="D1405" s="206">
        <f t="shared" si="21"/>
        <v>0</v>
      </c>
      <c r="E1405" s="206">
        <v>0</v>
      </c>
      <c r="F1405" s="234"/>
    </row>
    <row r="1406" spans="1:6">
      <c r="A1406" s="233">
        <v>2300322</v>
      </c>
      <c r="B1406" s="205" t="s">
        <v>1157</v>
      </c>
      <c r="C1406" s="237">
        <v>0</v>
      </c>
      <c r="D1406" s="206">
        <f t="shared" si="21"/>
        <v>0</v>
      </c>
      <c r="E1406" s="206">
        <v>0</v>
      </c>
      <c r="F1406" s="234"/>
    </row>
    <row r="1407" spans="1:6">
      <c r="A1407" s="233">
        <v>2300324</v>
      </c>
      <c r="B1407" s="205" t="s">
        <v>1158</v>
      </c>
      <c r="C1407" s="237">
        <v>0</v>
      </c>
      <c r="D1407" s="206">
        <f t="shared" si="21"/>
        <v>0</v>
      </c>
      <c r="E1407" s="206">
        <v>0</v>
      </c>
      <c r="F1407" s="234"/>
    </row>
    <row r="1408" spans="1:6">
      <c r="A1408" s="233">
        <v>2300399</v>
      </c>
      <c r="B1408" s="205" t="s">
        <v>111</v>
      </c>
      <c r="C1408" s="237">
        <v>0</v>
      </c>
      <c r="D1408" s="206">
        <f t="shared" si="21"/>
        <v>0</v>
      </c>
      <c r="E1408" s="206">
        <v>0</v>
      </c>
      <c r="F1408" s="234"/>
    </row>
    <row r="1409" spans="1:6">
      <c r="A1409" s="229">
        <v>23005</v>
      </c>
      <c r="B1409" s="230" t="s">
        <v>1159</v>
      </c>
      <c r="C1409" s="242">
        <v>0</v>
      </c>
      <c r="D1409" s="231">
        <f t="shared" si="21"/>
        <v>0</v>
      </c>
      <c r="E1409" s="231">
        <v>0</v>
      </c>
      <c r="F1409" s="232"/>
    </row>
    <row r="1410" spans="1:6">
      <c r="A1410" s="233">
        <v>2300501</v>
      </c>
      <c r="B1410" s="205" t="s">
        <v>1160</v>
      </c>
      <c r="C1410" s="237">
        <v>0</v>
      </c>
      <c r="D1410" s="206">
        <f t="shared" si="21"/>
        <v>0</v>
      </c>
      <c r="E1410" s="206">
        <v>0</v>
      </c>
      <c r="F1410" s="234"/>
    </row>
    <row r="1411" spans="1:6">
      <c r="A1411" s="233">
        <v>2300502</v>
      </c>
      <c r="B1411" s="205" t="s">
        <v>1161</v>
      </c>
      <c r="C1411" s="237">
        <v>0</v>
      </c>
      <c r="D1411" s="206">
        <f t="shared" si="21"/>
        <v>0</v>
      </c>
      <c r="E1411" s="206">
        <v>0</v>
      </c>
      <c r="F1411" s="234"/>
    </row>
    <row r="1412" spans="1:6">
      <c r="A1412" s="229">
        <v>23006</v>
      </c>
      <c r="B1412" s="230" t="s">
        <v>113</v>
      </c>
      <c r="C1412" s="242">
        <v>5215</v>
      </c>
      <c r="D1412" s="231">
        <f t="shared" si="21"/>
        <v>5215</v>
      </c>
      <c r="E1412" s="231">
        <v>0</v>
      </c>
      <c r="F1412" s="232"/>
    </row>
    <row r="1413" spans="1:6">
      <c r="A1413" s="233">
        <v>2300601</v>
      </c>
      <c r="B1413" s="205" t="s">
        <v>1162</v>
      </c>
      <c r="C1413" s="237">
        <v>0</v>
      </c>
      <c r="D1413" s="206">
        <f t="shared" si="21"/>
        <v>0</v>
      </c>
      <c r="E1413" s="206">
        <v>0</v>
      </c>
      <c r="F1413" s="234"/>
    </row>
    <row r="1414" spans="1:6">
      <c r="A1414" s="233">
        <v>2300602</v>
      </c>
      <c r="B1414" s="205" t="s">
        <v>1163</v>
      </c>
      <c r="C1414" s="237">
        <v>5215</v>
      </c>
      <c r="D1414" s="206">
        <f t="shared" ref="D1414:D1477" si="22">C1414-E1414</f>
        <v>5215</v>
      </c>
      <c r="E1414" s="206">
        <v>0</v>
      </c>
      <c r="F1414" s="234"/>
    </row>
    <row r="1415" spans="1:6">
      <c r="A1415" s="229">
        <v>23008</v>
      </c>
      <c r="B1415" s="230" t="s">
        <v>1164</v>
      </c>
      <c r="C1415" s="242">
        <v>0</v>
      </c>
      <c r="D1415" s="231">
        <f t="shared" si="22"/>
        <v>0</v>
      </c>
      <c r="E1415" s="231">
        <v>0</v>
      </c>
      <c r="F1415" s="232"/>
    </row>
    <row r="1416" spans="1:6">
      <c r="A1416" s="233">
        <v>2300802</v>
      </c>
      <c r="B1416" s="205" t="s">
        <v>1165</v>
      </c>
      <c r="C1416" s="237">
        <v>0</v>
      </c>
      <c r="D1416" s="206">
        <f t="shared" si="22"/>
        <v>0</v>
      </c>
      <c r="E1416" s="206">
        <v>0</v>
      </c>
      <c r="F1416" s="234"/>
    </row>
    <row r="1417" spans="1:6">
      <c r="A1417" s="233">
        <v>2300803</v>
      </c>
      <c r="B1417" s="205" t="s">
        <v>1166</v>
      </c>
      <c r="C1417" s="237">
        <v>0</v>
      </c>
      <c r="D1417" s="206">
        <f t="shared" si="22"/>
        <v>0</v>
      </c>
      <c r="E1417" s="206">
        <v>0</v>
      </c>
      <c r="F1417" s="234"/>
    </row>
    <row r="1418" spans="1:6">
      <c r="A1418" s="233">
        <v>2300804</v>
      </c>
      <c r="B1418" s="205" t="s">
        <v>1167</v>
      </c>
      <c r="C1418" s="237">
        <v>0</v>
      </c>
      <c r="D1418" s="206">
        <f t="shared" si="22"/>
        <v>0</v>
      </c>
      <c r="E1418" s="206">
        <v>0</v>
      </c>
      <c r="F1418" s="234"/>
    </row>
    <row r="1419" spans="1:6">
      <c r="A1419" s="233">
        <v>2300899</v>
      </c>
      <c r="B1419" s="205" t="s">
        <v>1168</v>
      </c>
      <c r="C1419" s="237">
        <v>0</v>
      </c>
      <c r="D1419" s="206">
        <f t="shared" si="22"/>
        <v>0</v>
      </c>
      <c r="E1419" s="206">
        <v>0</v>
      </c>
      <c r="F1419" s="234"/>
    </row>
    <row r="1420" spans="1:6">
      <c r="A1420" s="229">
        <v>23009</v>
      </c>
      <c r="B1420" s="230" t="s">
        <v>1169</v>
      </c>
      <c r="C1420" s="242">
        <v>0</v>
      </c>
      <c r="D1420" s="231">
        <f t="shared" si="22"/>
        <v>0</v>
      </c>
      <c r="E1420" s="231">
        <v>0</v>
      </c>
      <c r="F1420" s="232"/>
    </row>
    <row r="1421" spans="1:6">
      <c r="A1421" s="233">
        <v>2300901</v>
      </c>
      <c r="B1421" s="205" t="s">
        <v>1170</v>
      </c>
      <c r="C1421" s="237">
        <v>0</v>
      </c>
      <c r="D1421" s="206">
        <f t="shared" si="22"/>
        <v>0</v>
      </c>
      <c r="E1421" s="206">
        <v>0</v>
      </c>
      <c r="F1421" s="234"/>
    </row>
    <row r="1422" spans="1:6">
      <c r="A1422" s="233">
        <v>2300902</v>
      </c>
      <c r="B1422" s="205" t="s">
        <v>1171</v>
      </c>
      <c r="C1422" s="237">
        <v>0</v>
      </c>
      <c r="D1422" s="206">
        <f t="shared" si="22"/>
        <v>0</v>
      </c>
      <c r="E1422" s="206">
        <v>0</v>
      </c>
      <c r="F1422" s="234"/>
    </row>
    <row r="1423" spans="1:6">
      <c r="A1423" s="233">
        <v>2300903</v>
      </c>
      <c r="B1423" s="205" t="s">
        <v>1172</v>
      </c>
      <c r="C1423" s="237">
        <v>0</v>
      </c>
      <c r="D1423" s="206">
        <f t="shared" si="22"/>
        <v>0</v>
      </c>
      <c r="E1423" s="206">
        <v>0</v>
      </c>
      <c r="F1423" s="234"/>
    </row>
    <row r="1424" spans="1:6">
      <c r="A1424" s="233">
        <v>2300999</v>
      </c>
      <c r="B1424" s="205" t="s">
        <v>1173</v>
      </c>
      <c r="C1424" s="237">
        <v>0</v>
      </c>
      <c r="D1424" s="206">
        <f t="shared" si="22"/>
        <v>0</v>
      </c>
      <c r="E1424" s="206">
        <v>0</v>
      </c>
      <c r="F1424" s="234"/>
    </row>
    <row r="1425" spans="1:6">
      <c r="A1425" s="229">
        <v>23011</v>
      </c>
      <c r="B1425" s="230" t="s">
        <v>1174</v>
      </c>
      <c r="C1425" s="242">
        <v>0</v>
      </c>
      <c r="D1425" s="231">
        <f t="shared" si="22"/>
        <v>0</v>
      </c>
      <c r="E1425" s="231">
        <v>0</v>
      </c>
      <c r="F1425" s="232"/>
    </row>
    <row r="1426" spans="1:6">
      <c r="A1426" s="233">
        <v>2301101</v>
      </c>
      <c r="B1426" s="205" t="s">
        <v>1175</v>
      </c>
      <c r="C1426" s="237">
        <v>0</v>
      </c>
      <c r="D1426" s="206">
        <f t="shared" si="22"/>
        <v>0</v>
      </c>
      <c r="E1426" s="206">
        <v>0</v>
      </c>
      <c r="F1426" s="234"/>
    </row>
    <row r="1427" spans="1:6">
      <c r="A1427" s="233">
        <v>2301102</v>
      </c>
      <c r="B1427" s="205" t="s">
        <v>1176</v>
      </c>
      <c r="C1427" s="237">
        <v>0</v>
      </c>
      <c r="D1427" s="206">
        <f t="shared" si="22"/>
        <v>0</v>
      </c>
      <c r="E1427" s="206">
        <v>0</v>
      </c>
      <c r="F1427" s="234"/>
    </row>
    <row r="1428" spans="1:6">
      <c r="A1428" s="233">
        <v>2301103</v>
      </c>
      <c r="B1428" s="205" t="s">
        <v>1177</v>
      </c>
      <c r="C1428" s="237">
        <v>0</v>
      </c>
      <c r="D1428" s="206">
        <f t="shared" si="22"/>
        <v>0</v>
      </c>
      <c r="E1428" s="206">
        <v>0</v>
      </c>
      <c r="F1428" s="234"/>
    </row>
    <row r="1429" spans="1:6">
      <c r="A1429" s="233">
        <v>2301104</v>
      </c>
      <c r="B1429" s="205" t="s">
        <v>1178</v>
      </c>
      <c r="C1429" s="237">
        <v>0</v>
      </c>
      <c r="D1429" s="206">
        <f t="shared" si="22"/>
        <v>0</v>
      </c>
      <c r="E1429" s="206">
        <v>0</v>
      </c>
      <c r="F1429" s="234"/>
    </row>
    <row r="1430" spans="1:6">
      <c r="A1430" s="233">
        <v>2301105</v>
      </c>
      <c r="B1430" s="205" t="s">
        <v>1179</v>
      </c>
      <c r="C1430" s="237">
        <v>0</v>
      </c>
      <c r="D1430" s="206">
        <f t="shared" si="22"/>
        <v>0</v>
      </c>
      <c r="E1430" s="206">
        <v>0</v>
      </c>
      <c r="F1430" s="234"/>
    </row>
    <row r="1431" spans="1:6">
      <c r="A1431" s="233">
        <v>2301106</v>
      </c>
      <c r="B1431" s="205" t="s">
        <v>1180</v>
      </c>
      <c r="C1431" s="237">
        <v>0</v>
      </c>
      <c r="D1431" s="206">
        <f t="shared" si="22"/>
        <v>0</v>
      </c>
      <c r="E1431" s="206">
        <v>0</v>
      </c>
      <c r="F1431" s="234"/>
    </row>
    <row r="1432" spans="1:6">
      <c r="A1432" s="233">
        <v>2301109</v>
      </c>
      <c r="B1432" s="205" t="s">
        <v>1181</v>
      </c>
      <c r="C1432" s="237">
        <v>0</v>
      </c>
      <c r="D1432" s="206">
        <f t="shared" si="22"/>
        <v>0</v>
      </c>
      <c r="E1432" s="206">
        <v>0</v>
      </c>
      <c r="F1432" s="234"/>
    </row>
    <row r="1433" spans="1:6">
      <c r="A1433" s="233">
        <v>2301115</v>
      </c>
      <c r="B1433" s="205" t="s">
        <v>1182</v>
      </c>
      <c r="C1433" s="237">
        <v>0</v>
      </c>
      <c r="D1433" s="206">
        <f t="shared" si="22"/>
        <v>0</v>
      </c>
      <c r="E1433" s="206">
        <v>0</v>
      </c>
      <c r="F1433" s="234"/>
    </row>
    <row r="1434" spans="1:6">
      <c r="A1434" s="233">
        <v>2301117</v>
      </c>
      <c r="B1434" s="205" t="s">
        <v>1183</v>
      </c>
      <c r="C1434" s="237">
        <v>0</v>
      </c>
      <c r="D1434" s="206">
        <f t="shared" si="22"/>
        <v>0</v>
      </c>
      <c r="E1434" s="206">
        <v>0</v>
      </c>
      <c r="F1434" s="234"/>
    </row>
    <row r="1435" spans="1:6">
      <c r="A1435" s="233">
        <v>2301118</v>
      </c>
      <c r="B1435" s="205" t="s">
        <v>1184</v>
      </c>
      <c r="C1435" s="237">
        <v>0</v>
      </c>
      <c r="D1435" s="206">
        <f t="shared" si="22"/>
        <v>0</v>
      </c>
      <c r="E1435" s="206">
        <v>0</v>
      </c>
      <c r="F1435" s="234"/>
    </row>
    <row r="1436" spans="1:6">
      <c r="A1436" s="233">
        <v>2301120</v>
      </c>
      <c r="B1436" s="205" t="s">
        <v>1185</v>
      </c>
      <c r="C1436" s="237">
        <v>0</v>
      </c>
      <c r="D1436" s="206">
        <f t="shared" si="22"/>
        <v>0</v>
      </c>
      <c r="E1436" s="206">
        <v>0</v>
      </c>
      <c r="F1436" s="234"/>
    </row>
    <row r="1437" spans="1:6">
      <c r="A1437" s="233">
        <v>2301121</v>
      </c>
      <c r="B1437" s="205" t="s">
        <v>1186</v>
      </c>
      <c r="C1437" s="237">
        <v>0</v>
      </c>
      <c r="D1437" s="206">
        <f t="shared" si="22"/>
        <v>0</v>
      </c>
      <c r="E1437" s="206">
        <v>0</v>
      </c>
      <c r="F1437" s="234"/>
    </row>
    <row r="1438" spans="1:6">
      <c r="A1438" s="233">
        <v>2301122</v>
      </c>
      <c r="B1438" s="205" t="s">
        <v>1187</v>
      </c>
      <c r="C1438" s="237">
        <v>0</v>
      </c>
      <c r="D1438" s="206">
        <f t="shared" si="22"/>
        <v>0</v>
      </c>
      <c r="E1438" s="206">
        <v>0</v>
      </c>
      <c r="F1438" s="234"/>
    </row>
    <row r="1439" spans="1:6">
      <c r="A1439" s="233">
        <v>2301123</v>
      </c>
      <c r="B1439" s="205" t="s">
        <v>1188</v>
      </c>
      <c r="C1439" s="237">
        <v>0</v>
      </c>
      <c r="D1439" s="206">
        <f t="shared" si="22"/>
        <v>0</v>
      </c>
      <c r="E1439" s="206">
        <v>0</v>
      </c>
      <c r="F1439" s="234"/>
    </row>
    <row r="1440" spans="1:6">
      <c r="A1440" s="233">
        <v>2301124</v>
      </c>
      <c r="B1440" s="205" t="s">
        <v>1189</v>
      </c>
      <c r="C1440" s="237">
        <v>0</v>
      </c>
      <c r="D1440" s="206">
        <f t="shared" si="22"/>
        <v>0</v>
      </c>
      <c r="E1440" s="206">
        <v>0</v>
      </c>
      <c r="F1440" s="234"/>
    </row>
    <row r="1441" spans="1:6">
      <c r="A1441" s="233">
        <v>2301131</v>
      </c>
      <c r="B1441" s="205" t="s">
        <v>1190</v>
      </c>
      <c r="C1441" s="237">
        <v>0</v>
      </c>
      <c r="D1441" s="206">
        <f t="shared" si="22"/>
        <v>0</v>
      </c>
      <c r="E1441" s="206">
        <v>0</v>
      </c>
      <c r="F1441" s="234"/>
    </row>
    <row r="1442" spans="1:6">
      <c r="A1442" s="233">
        <v>2301132</v>
      </c>
      <c r="B1442" s="205" t="s">
        <v>1191</v>
      </c>
      <c r="C1442" s="237">
        <v>0</v>
      </c>
      <c r="D1442" s="206">
        <f t="shared" si="22"/>
        <v>0</v>
      </c>
      <c r="E1442" s="206">
        <v>0</v>
      </c>
      <c r="F1442" s="234"/>
    </row>
    <row r="1443" spans="1:6">
      <c r="A1443" s="233">
        <v>2301133</v>
      </c>
      <c r="B1443" s="205" t="s">
        <v>1192</v>
      </c>
      <c r="C1443" s="237">
        <v>0</v>
      </c>
      <c r="D1443" s="206">
        <f t="shared" si="22"/>
        <v>0</v>
      </c>
      <c r="E1443" s="206">
        <v>0</v>
      </c>
      <c r="F1443" s="234"/>
    </row>
    <row r="1444" spans="1:6">
      <c r="A1444" s="233">
        <v>2301198</v>
      </c>
      <c r="B1444" s="205" t="s">
        <v>1193</v>
      </c>
      <c r="C1444" s="237">
        <v>0</v>
      </c>
      <c r="D1444" s="206">
        <f t="shared" si="22"/>
        <v>0</v>
      </c>
      <c r="E1444" s="206">
        <v>0</v>
      </c>
      <c r="F1444" s="234"/>
    </row>
    <row r="1445" spans="1:6">
      <c r="A1445" s="233">
        <v>2301199</v>
      </c>
      <c r="B1445" s="205" t="s">
        <v>1194</v>
      </c>
      <c r="C1445" s="237">
        <v>0</v>
      </c>
      <c r="D1445" s="206">
        <f t="shared" si="22"/>
        <v>0</v>
      </c>
      <c r="E1445" s="206">
        <v>0</v>
      </c>
      <c r="F1445" s="234"/>
    </row>
    <row r="1446" spans="1:6">
      <c r="A1446" s="229">
        <v>23013</v>
      </c>
      <c r="B1446" s="230" t="s">
        <v>105</v>
      </c>
      <c r="C1446" s="242"/>
      <c r="D1446" s="231">
        <f t="shared" si="22"/>
        <v>0</v>
      </c>
      <c r="E1446" s="231">
        <v>0</v>
      </c>
      <c r="F1446" s="232"/>
    </row>
    <row r="1447" spans="1:6">
      <c r="A1447" s="229">
        <v>23014</v>
      </c>
      <c r="B1447" s="230" t="s">
        <v>1195</v>
      </c>
      <c r="C1447" s="242">
        <v>0</v>
      </c>
      <c r="D1447" s="231">
        <f t="shared" si="22"/>
        <v>0</v>
      </c>
      <c r="E1447" s="231">
        <v>0</v>
      </c>
      <c r="F1447" s="232"/>
    </row>
    <row r="1448" spans="1:6">
      <c r="A1448" s="233">
        <v>2301401</v>
      </c>
      <c r="B1448" s="205" t="s">
        <v>1196</v>
      </c>
      <c r="C1448" s="237">
        <v>0</v>
      </c>
      <c r="D1448" s="206">
        <f t="shared" si="22"/>
        <v>0</v>
      </c>
      <c r="E1448" s="206">
        <v>0</v>
      </c>
      <c r="F1448" s="234"/>
    </row>
    <row r="1449" spans="1:6">
      <c r="A1449" s="233">
        <v>2301402</v>
      </c>
      <c r="B1449" s="205" t="s">
        <v>1197</v>
      </c>
      <c r="C1449" s="237">
        <v>0</v>
      </c>
      <c r="D1449" s="206">
        <f t="shared" si="22"/>
        <v>0</v>
      </c>
      <c r="E1449" s="206">
        <v>0</v>
      </c>
      <c r="F1449" s="234"/>
    </row>
    <row r="1450" spans="1:6">
      <c r="A1450" s="229">
        <v>23015</v>
      </c>
      <c r="B1450" s="230" t="s">
        <v>1198</v>
      </c>
      <c r="C1450" s="242"/>
      <c r="D1450" s="231">
        <f t="shared" si="22"/>
        <v>0</v>
      </c>
      <c r="E1450" s="231">
        <v>0</v>
      </c>
      <c r="F1450" s="232"/>
    </row>
    <row r="1451" spans="1:6">
      <c r="A1451" s="229">
        <v>23016</v>
      </c>
      <c r="B1451" s="230" t="s">
        <v>1199</v>
      </c>
      <c r="C1451" s="242"/>
      <c r="D1451" s="231">
        <f t="shared" si="22"/>
        <v>0</v>
      </c>
      <c r="E1451" s="231">
        <v>0</v>
      </c>
      <c r="F1451" s="232"/>
    </row>
    <row r="1452" spans="1:6">
      <c r="A1452" s="229">
        <v>23017</v>
      </c>
      <c r="B1452" s="230" t="s">
        <v>1200</v>
      </c>
      <c r="C1452" s="242"/>
      <c r="D1452" s="231">
        <f t="shared" si="22"/>
        <v>0</v>
      </c>
      <c r="E1452" s="231">
        <v>0</v>
      </c>
      <c r="F1452" s="232"/>
    </row>
    <row r="1453" spans="1:6">
      <c r="A1453" s="229">
        <v>23090</v>
      </c>
      <c r="B1453" s="230" t="s">
        <v>1201</v>
      </c>
      <c r="C1453" s="242">
        <v>0</v>
      </c>
      <c r="D1453" s="231">
        <f t="shared" si="22"/>
        <v>0</v>
      </c>
      <c r="E1453" s="231">
        <v>0</v>
      </c>
      <c r="F1453" s="232"/>
    </row>
    <row r="1454" spans="1:6">
      <c r="A1454" s="233">
        <v>2309001</v>
      </c>
      <c r="B1454" s="205" t="s">
        <v>1202</v>
      </c>
      <c r="C1454" s="237">
        <v>0</v>
      </c>
      <c r="D1454" s="206">
        <f t="shared" si="22"/>
        <v>0</v>
      </c>
      <c r="E1454" s="206">
        <v>0</v>
      </c>
      <c r="F1454" s="234"/>
    </row>
    <row r="1455" spans="1:6">
      <c r="A1455" s="233">
        <v>2309002</v>
      </c>
      <c r="B1455" s="205" t="s">
        <v>1203</v>
      </c>
      <c r="C1455" s="237">
        <v>0</v>
      </c>
      <c r="D1455" s="206">
        <f t="shared" si="22"/>
        <v>0</v>
      </c>
      <c r="E1455" s="206">
        <v>0</v>
      </c>
      <c r="F1455" s="234"/>
    </row>
    <row r="1456" spans="1:6">
      <c r="A1456" s="233">
        <v>2309003</v>
      </c>
      <c r="B1456" s="205" t="s">
        <v>1204</v>
      </c>
      <c r="C1456" s="237">
        <v>0</v>
      </c>
      <c r="D1456" s="206">
        <f t="shared" si="22"/>
        <v>0</v>
      </c>
      <c r="E1456" s="206">
        <v>0</v>
      </c>
      <c r="F1456" s="234"/>
    </row>
    <row r="1457" spans="1:6">
      <c r="A1457" s="233">
        <v>2309004</v>
      </c>
      <c r="B1457" s="205" t="s">
        <v>1205</v>
      </c>
      <c r="C1457" s="237">
        <v>0</v>
      </c>
      <c r="D1457" s="206">
        <f t="shared" si="22"/>
        <v>0</v>
      </c>
      <c r="E1457" s="206">
        <v>0</v>
      </c>
      <c r="F1457" s="234"/>
    </row>
    <row r="1458" spans="1:6">
      <c r="A1458" s="233">
        <v>2309005</v>
      </c>
      <c r="B1458" s="205" t="s">
        <v>1206</v>
      </c>
      <c r="C1458" s="237">
        <v>0</v>
      </c>
      <c r="D1458" s="206">
        <f t="shared" si="22"/>
        <v>0</v>
      </c>
      <c r="E1458" s="206">
        <v>0</v>
      </c>
      <c r="F1458" s="234"/>
    </row>
    <row r="1459" spans="1:6">
      <c r="A1459" s="233">
        <v>2309006</v>
      </c>
      <c r="B1459" s="205" t="s">
        <v>1207</v>
      </c>
      <c r="C1459" s="237">
        <v>0</v>
      </c>
      <c r="D1459" s="206">
        <f t="shared" si="22"/>
        <v>0</v>
      </c>
      <c r="E1459" s="206">
        <v>0</v>
      </c>
      <c r="F1459" s="234"/>
    </row>
    <row r="1460" spans="1:6">
      <c r="A1460" s="233">
        <v>2309007</v>
      </c>
      <c r="B1460" s="205" t="s">
        <v>1208</v>
      </c>
      <c r="C1460" s="237">
        <v>0</v>
      </c>
      <c r="D1460" s="206">
        <f t="shared" si="22"/>
        <v>0</v>
      </c>
      <c r="E1460" s="206">
        <v>0</v>
      </c>
      <c r="F1460" s="234"/>
    </row>
    <row r="1461" spans="1:6">
      <c r="A1461" s="233">
        <v>2309008</v>
      </c>
      <c r="B1461" s="205" t="s">
        <v>1209</v>
      </c>
      <c r="C1461" s="237">
        <v>0</v>
      </c>
      <c r="D1461" s="206">
        <f t="shared" si="22"/>
        <v>0</v>
      </c>
      <c r="E1461" s="206">
        <v>0</v>
      </c>
      <c r="F1461" s="234"/>
    </row>
    <row r="1462" spans="1:6">
      <c r="A1462" s="235">
        <v>231</v>
      </c>
      <c r="B1462" s="226" t="s">
        <v>114</v>
      </c>
      <c r="C1462" s="241">
        <v>0</v>
      </c>
      <c r="D1462" s="227">
        <f t="shared" si="22"/>
        <v>0</v>
      </c>
      <c r="E1462" s="227">
        <v>0</v>
      </c>
      <c r="F1462" s="228"/>
    </row>
    <row r="1463" spans="1:6">
      <c r="A1463" s="229">
        <v>23101</v>
      </c>
      <c r="B1463" s="230" t="s">
        <v>1210</v>
      </c>
      <c r="C1463" s="242">
        <v>0</v>
      </c>
      <c r="D1463" s="231">
        <f t="shared" si="22"/>
        <v>0</v>
      </c>
      <c r="E1463" s="231">
        <v>0</v>
      </c>
      <c r="F1463" s="232"/>
    </row>
    <row r="1464" spans="1:6">
      <c r="A1464" s="229">
        <v>23102</v>
      </c>
      <c r="B1464" s="230" t="s">
        <v>1211</v>
      </c>
      <c r="C1464" s="242">
        <v>0</v>
      </c>
      <c r="D1464" s="231">
        <f t="shared" si="22"/>
        <v>0</v>
      </c>
      <c r="E1464" s="231">
        <v>0</v>
      </c>
      <c r="F1464" s="232"/>
    </row>
    <row r="1465" spans="1:6">
      <c r="A1465" s="229">
        <v>23103</v>
      </c>
      <c r="B1465" s="230" t="s">
        <v>1212</v>
      </c>
      <c r="C1465" s="242">
        <v>0</v>
      </c>
      <c r="D1465" s="231">
        <f t="shared" si="22"/>
        <v>0</v>
      </c>
      <c r="E1465" s="231">
        <v>0</v>
      </c>
      <c r="F1465" s="232"/>
    </row>
    <row r="1466" spans="1:6">
      <c r="A1466" s="233">
        <v>2310301</v>
      </c>
      <c r="B1466" s="205" t="s">
        <v>1213</v>
      </c>
      <c r="C1466" s="237">
        <v>0</v>
      </c>
      <c r="D1466" s="206">
        <f t="shared" si="22"/>
        <v>0</v>
      </c>
      <c r="E1466" s="206">
        <v>0</v>
      </c>
      <c r="F1466" s="234"/>
    </row>
    <row r="1467" spans="1:6">
      <c r="A1467" s="233">
        <v>2310302</v>
      </c>
      <c r="B1467" s="205" t="s">
        <v>1214</v>
      </c>
      <c r="C1467" s="237">
        <v>0</v>
      </c>
      <c r="D1467" s="206">
        <f t="shared" si="22"/>
        <v>0</v>
      </c>
      <c r="E1467" s="206">
        <v>0</v>
      </c>
      <c r="F1467" s="234"/>
    </row>
    <row r="1468" spans="1:6">
      <c r="A1468" s="233">
        <v>2310303</v>
      </c>
      <c r="B1468" s="205" t="s">
        <v>1215</v>
      </c>
      <c r="C1468" s="237">
        <v>0</v>
      </c>
      <c r="D1468" s="206">
        <f t="shared" si="22"/>
        <v>0</v>
      </c>
      <c r="E1468" s="206">
        <v>0</v>
      </c>
      <c r="F1468" s="234"/>
    </row>
    <row r="1469" spans="1:6">
      <c r="A1469" s="233">
        <v>2310399</v>
      </c>
      <c r="B1469" s="205" t="s">
        <v>1216</v>
      </c>
      <c r="C1469" s="237">
        <v>0</v>
      </c>
      <c r="D1469" s="206">
        <f t="shared" si="22"/>
        <v>0</v>
      </c>
      <c r="E1469" s="206">
        <v>0</v>
      </c>
      <c r="F1469" s="234"/>
    </row>
    <row r="1470" spans="1:6">
      <c r="A1470" s="235">
        <v>232</v>
      </c>
      <c r="B1470" s="226" t="s">
        <v>115</v>
      </c>
      <c r="C1470" s="241">
        <v>6600</v>
      </c>
      <c r="D1470" s="227">
        <f t="shared" si="22"/>
        <v>6600</v>
      </c>
      <c r="E1470" s="227">
        <v>0</v>
      </c>
      <c r="F1470" s="228"/>
    </row>
    <row r="1471" spans="1:6">
      <c r="A1471" s="229">
        <v>23201</v>
      </c>
      <c r="B1471" s="230" t="s">
        <v>1217</v>
      </c>
      <c r="C1471" s="242">
        <v>0</v>
      </c>
      <c r="D1471" s="231">
        <f t="shared" si="22"/>
        <v>0</v>
      </c>
      <c r="E1471" s="231">
        <v>0</v>
      </c>
      <c r="F1471" s="232"/>
    </row>
    <row r="1472" spans="1:6">
      <c r="A1472" s="229">
        <v>23202</v>
      </c>
      <c r="B1472" s="230" t="s">
        <v>1218</v>
      </c>
      <c r="C1472" s="242">
        <v>0</v>
      </c>
      <c r="D1472" s="231">
        <f t="shared" si="22"/>
        <v>0</v>
      </c>
      <c r="E1472" s="231">
        <v>0</v>
      </c>
      <c r="F1472" s="232"/>
    </row>
    <row r="1473" spans="1:6">
      <c r="A1473" s="229">
        <v>23203</v>
      </c>
      <c r="B1473" s="230" t="s">
        <v>1219</v>
      </c>
      <c r="C1473" s="242">
        <v>6600</v>
      </c>
      <c r="D1473" s="231">
        <f t="shared" si="22"/>
        <v>6600</v>
      </c>
      <c r="E1473" s="231">
        <v>0</v>
      </c>
      <c r="F1473" s="232"/>
    </row>
    <row r="1474" spans="1:6">
      <c r="A1474" s="233">
        <v>2320301</v>
      </c>
      <c r="B1474" s="205" t="s">
        <v>1220</v>
      </c>
      <c r="C1474" s="237">
        <v>0</v>
      </c>
      <c r="D1474" s="206">
        <f t="shared" si="22"/>
        <v>0</v>
      </c>
      <c r="E1474" s="206">
        <v>0</v>
      </c>
      <c r="F1474" s="234"/>
    </row>
    <row r="1475" spans="1:6">
      <c r="A1475" s="233">
        <v>2320302</v>
      </c>
      <c r="B1475" s="205" t="s">
        <v>1221</v>
      </c>
      <c r="C1475" s="237">
        <v>400</v>
      </c>
      <c r="D1475" s="206">
        <f t="shared" si="22"/>
        <v>400</v>
      </c>
      <c r="E1475" s="206">
        <v>0</v>
      </c>
      <c r="F1475" s="234"/>
    </row>
    <row r="1476" spans="1:6">
      <c r="A1476" s="233">
        <v>2320303</v>
      </c>
      <c r="B1476" s="205" t="s">
        <v>1222</v>
      </c>
      <c r="C1476" s="237">
        <v>0</v>
      </c>
      <c r="D1476" s="206">
        <f t="shared" si="22"/>
        <v>0</v>
      </c>
      <c r="E1476" s="206">
        <v>0</v>
      </c>
      <c r="F1476" s="234"/>
    </row>
    <row r="1477" spans="1:6">
      <c r="A1477" s="233">
        <v>2320304</v>
      </c>
      <c r="B1477" s="205" t="s">
        <v>1223</v>
      </c>
      <c r="C1477" s="237">
        <v>6200</v>
      </c>
      <c r="D1477" s="206">
        <f t="shared" si="22"/>
        <v>6200</v>
      </c>
      <c r="E1477" s="206">
        <v>0</v>
      </c>
      <c r="F1477" s="234"/>
    </row>
    <row r="1478" spans="1:6">
      <c r="A1478" s="235">
        <v>233</v>
      </c>
      <c r="B1478" s="226" t="s">
        <v>116</v>
      </c>
      <c r="C1478" s="241">
        <v>0</v>
      </c>
      <c r="D1478" s="227">
        <f t="shared" ref="D1478:D1498" si="23">C1478-E1478</f>
        <v>0</v>
      </c>
      <c r="E1478" s="227">
        <v>0</v>
      </c>
      <c r="F1478" s="228"/>
    </row>
    <row r="1479" spans="1:6">
      <c r="A1479" s="229">
        <v>23301</v>
      </c>
      <c r="B1479" s="230" t="s">
        <v>1224</v>
      </c>
      <c r="C1479" s="242">
        <v>0</v>
      </c>
      <c r="D1479" s="231">
        <f t="shared" si="23"/>
        <v>0</v>
      </c>
      <c r="E1479" s="231">
        <v>0</v>
      </c>
      <c r="F1479" s="232"/>
    </row>
    <row r="1480" spans="1:6">
      <c r="A1480" s="229">
        <v>23302</v>
      </c>
      <c r="B1480" s="230" t="s">
        <v>1225</v>
      </c>
      <c r="C1480" s="242">
        <v>0</v>
      </c>
      <c r="D1480" s="231">
        <f t="shared" si="23"/>
        <v>0</v>
      </c>
      <c r="E1480" s="231">
        <v>0</v>
      </c>
      <c r="F1480" s="232"/>
    </row>
    <row r="1481" spans="1:6">
      <c r="A1481" s="229">
        <v>23303</v>
      </c>
      <c r="B1481" s="230" t="s">
        <v>1226</v>
      </c>
      <c r="C1481" s="242">
        <v>0</v>
      </c>
      <c r="D1481" s="231">
        <f t="shared" si="23"/>
        <v>0</v>
      </c>
      <c r="E1481" s="231">
        <v>0</v>
      </c>
      <c r="F1481" s="232"/>
    </row>
    <row r="1482" spans="1:6">
      <c r="A1482" s="229">
        <v>23304</v>
      </c>
      <c r="B1482" s="230" t="s">
        <v>1227</v>
      </c>
      <c r="C1482" s="242">
        <v>0</v>
      </c>
      <c r="D1482" s="231">
        <f t="shared" si="23"/>
        <v>0</v>
      </c>
      <c r="E1482" s="231">
        <v>0</v>
      </c>
      <c r="F1482" s="232"/>
    </row>
    <row r="1483" spans="1:6">
      <c r="A1483" s="233">
        <v>2330401</v>
      </c>
      <c r="B1483" s="205" t="s">
        <v>1228</v>
      </c>
      <c r="C1483" s="237">
        <v>0</v>
      </c>
      <c r="D1483" s="206">
        <f t="shared" si="23"/>
        <v>0</v>
      </c>
      <c r="E1483" s="206">
        <v>0</v>
      </c>
      <c r="F1483" s="234"/>
    </row>
    <row r="1484" spans="1:6">
      <c r="A1484" s="233">
        <v>2330402</v>
      </c>
      <c r="B1484" s="205" t="s">
        <v>1229</v>
      </c>
      <c r="C1484" s="237">
        <v>0</v>
      </c>
      <c r="D1484" s="206">
        <f t="shared" si="23"/>
        <v>0</v>
      </c>
      <c r="E1484" s="206">
        <v>0</v>
      </c>
      <c r="F1484" s="234"/>
    </row>
    <row r="1485" spans="1:6">
      <c r="A1485" s="233">
        <v>2330405</v>
      </c>
      <c r="B1485" s="205" t="s">
        <v>1230</v>
      </c>
      <c r="C1485" s="237">
        <v>0</v>
      </c>
      <c r="D1485" s="206">
        <f t="shared" si="23"/>
        <v>0</v>
      </c>
      <c r="E1485" s="206">
        <v>0</v>
      </c>
      <c r="F1485" s="234"/>
    </row>
    <row r="1486" spans="1:6">
      <c r="A1486" s="233">
        <v>2330411</v>
      </c>
      <c r="B1486" s="205" t="s">
        <v>1231</v>
      </c>
      <c r="C1486" s="237">
        <v>0</v>
      </c>
      <c r="D1486" s="206">
        <f t="shared" si="23"/>
        <v>0</v>
      </c>
      <c r="E1486" s="206">
        <v>0</v>
      </c>
      <c r="F1486" s="234"/>
    </row>
    <row r="1487" spans="1:6">
      <c r="A1487" s="233">
        <v>2330413</v>
      </c>
      <c r="B1487" s="205" t="s">
        <v>1232</v>
      </c>
      <c r="C1487" s="237">
        <v>0</v>
      </c>
      <c r="D1487" s="206">
        <f t="shared" si="23"/>
        <v>0</v>
      </c>
      <c r="E1487" s="206">
        <v>0</v>
      </c>
      <c r="F1487" s="234"/>
    </row>
    <row r="1488" spans="1:6">
      <c r="A1488" s="233">
        <v>2330414</v>
      </c>
      <c r="B1488" s="205" t="s">
        <v>1233</v>
      </c>
      <c r="C1488" s="237">
        <v>0</v>
      </c>
      <c r="D1488" s="206">
        <f t="shared" si="23"/>
        <v>0</v>
      </c>
      <c r="E1488" s="206">
        <v>0</v>
      </c>
      <c r="F1488" s="234"/>
    </row>
    <row r="1489" spans="1:6">
      <c r="A1489" s="233">
        <v>2330416</v>
      </c>
      <c r="B1489" s="205" t="s">
        <v>1234</v>
      </c>
      <c r="C1489" s="237">
        <v>0</v>
      </c>
      <c r="D1489" s="206">
        <f t="shared" si="23"/>
        <v>0</v>
      </c>
      <c r="E1489" s="206">
        <v>0</v>
      </c>
      <c r="F1489" s="234"/>
    </row>
    <row r="1490" spans="1:6">
      <c r="A1490" s="233">
        <v>2330417</v>
      </c>
      <c r="B1490" s="205" t="s">
        <v>1235</v>
      </c>
      <c r="C1490" s="237">
        <v>0</v>
      </c>
      <c r="D1490" s="206">
        <f t="shared" si="23"/>
        <v>0</v>
      </c>
      <c r="E1490" s="206">
        <v>0</v>
      </c>
      <c r="F1490" s="234"/>
    </row>
    <row r="1491" spans="1:6">
      <c r="A1491" s="233">
        <v>2330418</v>
      </c>
      <c r="B1491" s="205" t="s">
        <v>1236</v>
      </c>
      <c r="C1491" s="237">
        <v>0</v>
      </c>
      <c r="D1491" s="206">
        <f t="shared" si="23"/>
        <v>0</v>
      </c>
      <c r="E1491" s="206">
        <v>0</v>
      </c>
      <c r="F1491" s="234"/>
    </row>
    <row r="1492" spans="1:6">
      <c r="A1492" s="233">
        <v>2330419</v>
      </c>
      <c r="B1492" s="205" t="s">
        <v>1237</v>
      </c>
      <c r="C1492" s="237">
        <v>0</v>
      </c>
      <c r="D1492" s="206">
        <f t="shared" si="23"/>
        <v>0</v>
      </c>
      <c r="E1492" s="206">
        <v>0</v>
      </c>
      <c r="F1492" s="234"/>
    </row>
    <row r="1493" spans="1:6">
      <c r="A1493" s="233">
        <v>2330420</v>
      </c>
      <c r="B1493" s="205" t="s">
        <v>1238</v>
      </c>
      <c r="C1493" s="237">
        <v>0</v>
      </c>
      <c r="D1493" s="206">
        <f t="shared" si="23"/>
        <v>0</v>
      </c>
      <c r="E1493" s="206">
        <v>0</v>
      </c>
      <c r="F1493" s="234"/>
    </row>
    <row r="1494" spans="1:6">
      <c r="A1494" s="233">
        <v>2330431</v>
      </c>
      <c r="B1494" s="205" t="s">
        <v>1239</v>
      </c>
      <c r="C1494" s="237">
        <v>0</v>
      </c>
      <c r="D1494" s="206">
        <f t="shared" si="23"/>
        <v>0</v>
      </c>
      <c r="E1494" s="206">
        <v>0</v>
      </c>
      <c r="F1494" s="234"/>
    </row>
    <row r="1495" spans="1:6">
      <c r="A1495" s="233">
        <v>2330432</v>
      </c>
      <c r="B1495" s="205" t="s">
        <v>1240</v>
      </c>
      <c r="C1495" s="237">
        <v>0</v>
      </c>
      <c r="D1495" s="206">
        <f t="shared" si="23"/>
        <v>0</v>
      </c>
      <c r="E1495" s="206">
        <v>0</v>
      </c>
      <c r="F1495" s="234"/>
    </row>
    <row r="1496" spans="1:6">
      <c r="A1496" s="233">
        <v>2330433</v>
      </c>
      <c r="B1496" s="205" t="s">
        <v>1241</v>
      </c>
      <c r="C1496" s="237">
        <v>0</v>
      </c>
      <c r="D1496" s="206">
        <f t="shared" si="23"/>
        <v>0</v>
      </c>
      <c r="E1496" s="206">
        <v>0</v>
      </c>
      <c r="F1496" s="234"/>
    </row>
    <row r="1497" spans="1:6">
      <c r="A1497" s="233">
        <v>2330498</v>
      </c>
      <c r="B1497" s="205" t="s">
        <v>1242</v>
      </c>
      <c r="C1497" s="237">
        <v>0</v>
      </c>
      <c r="D1497" s="206">
        <f t="shared" si="23"/>
        <v>0</v>
      </c>
      <c r="E1497" s="206">
        <v>0</v>
      </c>
      <c r="F1497" s="234"/>
    </row>
    <row r="1498" spans="1:6">
      <c r="A1498" s="233">
        <v>2330499</v>
      </c>
      <c r="B1498" s="205" t="s">
        <v>1243</v>
      </c>
      <c r="C1498" s="237">
        <v>0</v>
      </c>
      <c r="D1498" s="206">
        <f t="shared" si="23"/>
        <v>0</v>
      </c>
      <c r="E1498" s="206">
        <v>0</v>
      </c>
      <c r="F1498" s="234"/>
    </row>
  </sheetData>
  <autoFilter ref="A6:AL1498">
    <extLst/>
  </autoFilter>
  <mergeCells count="5">
    <mergeCell ref="A2:F2"/>
    <mergeCell ref="C4:E4"/>
    <mergeCell ref="A4:A5"/>
    <mergeCell ref="B4:B5"/>
    <mergeCell ref="F4:F5"/>
  </mergeCells>
  <pageMargins left="0.75" right="0.75" top="1" bottom="1" header="0.5" footer="0.5"/>
  <pageSetup paperSize="9" orientation="portrait" horizontalDpi="120" verticalDpi="18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498"/>
  <sheetViews>
    <sheetView workbookViewId="0">
      <pane xSplit="4" ySplit="3" topLeftCell="G4" activePane="bottomRight" state="frozen"/>
      <selection/>
      <selection pane="topRight"/>
      <selection pane="bottomLeft"/>
      <selection pane="bottomRight" activeCell="J17" sqref="J17"/>
    </sheetView>
  </sheetViews>
  <sheetFormatPr defaultColWidth="8.875" defaultRowHeight="17.25"/>
  <cols>
    <col min="1" max="1" width="23.75" style="204" customWidth="1"/>
    <col min="2" max="2" width="32.375" style="205" customWidth="1"/>
    <col min="3" max="3" width="20.125" style="206" customWidth="1"/>
    <col min="4" max="4" width="14.625" style="205" customWidth="1"/>
    <col min="5" max="5" width="8.875" style="207"/>
    <col min="6" max="6" width="8.875" style="208"/>
    <col min="7" max="7" width="8.875" style="207" customWidth="1"/>
    <col min="8" max="16" width="8.875" style="207"/>
    <col min="17" max="17" width="8.875" style="207" customWidth="1"/>
    <col min="18" max="36" width="8.875" style="207"/>
    <col min="37" max="16384" width="8.875" style="209"/>
  </cols>
  <sheetData>
    <row r="1" ht="24" customHeight="1" spans="3:4">
      <c r="C1" s="210"/>
      <c r="D1" s="211" t="s">
        <v>1244</v>
      </c>
    </row>
    <row r="2" ht="31.5" customHeight="1" spans="1:4">
      <c r="A2" s="212" t="s">
        <v>1245</v>
      </c>
      <c r="B2" s="212"/>
      <c r="C2" s="212"/>
      <c r="D2" s="212"/>
    </row>
    <row r="3" ht="32.25" customHeight="1" spans="1:4">
      <c r="A3" s="213" t="s">
        <v>2</v>
      </c>
      <c r="D3" s="205" t="s">
        <v>45</v>
      </c>
    </row>
    <row r="4" customFormat="1" ht="17" customHeight="1" spans="1:36">
      <c r="A4" s="214" t="s">
        <v>121</v>
      </c>
      <c r="B4" s="215" t="s">
        <v>84</v>
      </c>
      <c r="C4" s="216" t="s">
        <v>123</v>
      </c>
      <c r="D4" s="215" t="s">
        <v>6</v>
      </c>
      <c r="E4" s="207"/>
      <c r="F4" s="208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</row>
    <row r="5" s="202" customFormat="1" ht="17" customHeight="1" spans="1:36">
      <c r="A5" s="214"/>
      <c r="B5" s="215"/>
      <c r="C5" s="217"/>
      <c r="D5" s="215"/>
      <c r="E5" s="218"/>
      <c r="F5" s="219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</row>
    <row r="6" s="203" customFormat="1" ht="28" customHeight="1" spans="1:36">
      <c r="A6" s="220" t="s">
        <v>125</v>
      </c>
      <c r="B6" s="221"/>
      <c r="C6" s="222">
        <v>278594</v>
      </c>
      <c r="D6" s="221"/>
      <c r="E6" s="223"/>
      <c r="F6" s="224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</row>
    <row r="7" spans="1:4">
      <c r="A7" s="225" t="s">
        <v>126</v>
      </c>
      <c r="B7" s="226" t="s">
        <v>89</v>
      </c>
      <c r="C7" s="227">
        <v>24848</v>
      </c>
      <c r="D7" s="228"/>
    </row>
    <row r="8" spans="1:4">
      <c r="A8" s="229">
        <v>20101</v>
      </c>
      <c r="B8" s="230" t="s">
        <v>127</v>
      </c>
      <c r="C8" s="231">
        <v>817</v>
      </c>
      <c r="D8" s="232"/>
    </row>
    <row r="9" spans="1:4">
      <c r="A9" s="233">
        <v>2010101</v>
      </c>
      <c r="B9" s="205" t="s">
        <v>128</v>
      </c>
      <c r="C9" s="206">
        <v>482</v>
      </c>
      <c r="D9" s="234"/>
    </row>
    <row r="10" spans="1:4">
      <c r="A10" s="233">
        <v>2010102</v>
      </c>
      <c r="B10" s="205" t="s">
        <v>129</v>
      </c>
      <c r="C10" s="206">
        <v>295</v>
      </c>
      <c r="D10" s="234"/>
    </row>
    <row r="11" spans="1:4">
      <c r="A11" s="233">
        <v>2010103</v>
      </c>
      <c r="B11" s="205" t="s">
        <v>130</v>
      </c>
      <c r="C11" s="206">
        <v>0</v>
      </c>
      <c r="D11" s="234"/>
    </row>
    <row r="12" spans="1:4">
      <c r="A12" s="233">
        <v>2010104</v>
      </c>
      <c r="B12" s="205" t="s">
        <v>131</v>
      </c>
      <c r="C12" s="206">
        <v>40</v>
      </c>
      <c r="D12" s="234"/>
    </row>
    <row r="13" spans="1:4">
      <c r="A13" s="233">
        <v>2010105</v>
      </c>
      <c r="B13" s="205" t="s">
        <v>132</v>
      </c>
      <c r="C13" s="206">
        <v>0</v>
      </c>
      <c r="D13" s="234"/>
    </row>
    <row r="14" spans="1:4">
      <c r="A14" s="233">
        <v>2010106</v>
      </c>
      <c r="B14" s="205" t="s">
        <v>133</v>
      </c>
      <c r="C14" s="206">
        <v>0</v>
      </c>
      <c r="D14" s="234"/>
    </row>
    <row r="15" spans="1:4">
      <c r="A15" s="233">
        <v>2010107</v>
      </c>
      <c r="B15" s="205" t="s">
        <v>134</v>
      </c>
      <c r="C15" s="206">
        <v>0</v>
      </c>
      <c r="D15" s="234"/>
    </row>
    <row r="16" spans="1:4">
      <c r="A16" s="233">
        <v>2010108</v>
      </c>
      <c r="B16" s="205" t="s">
        <v>135</v>
      </c>
      <c r="C16" s="206">
        <v>0</v>
      </c>
      <c r="D16" s="234"/>
    </row>
    <row r="17" spans="1:4">
      <c r="A17" s="233">
        <v>2010109</v>
      </c>
      <c r="B17" s="205" t="s">
        <v>136</v>
      </c>
      <c r="C17" s="206">
        <v>0</v>
      </c>
      <c r="D17" s="234"/>
    </row>
    <row r="18" spans="1:4">
      <c r="A18" s="233">
        <v>2010150</v>
      </c>
      <c r="B18" s="205" t="s">
        <v>137</v>
      </c>
      <c r="C18" s="206">
        <v>0</v>
      </c>
      <c r="D18" s="234"/>
    </row>
    <row r="19" spans="1:4">
      <c r="A19" s="233">
        <v>2010199</v>
      </c>
      <c r="B19" s="205" t="s">
        <v>138</v>
      </c>
      <c r="C19" s="206">
        <v>0</v>
      </c>
      <c r="D19" s="234"/>
    </row>
    <row r="20" spans="1:4">
      <c r="A20" s="229">
        <v>20102</v>
      </c>
      <c r="B20" s="230" t="s">
        <v>139</v>
      </c>
      <c r="C20" s="231">
        <v>628</v>
      </c>
      <c r="D20" s="232"/>
    </row>
    <row r="21" spans="1:4">
      <c r="A21" s="233">
        <v>2010201</v>
      </c>
      <c r="B21" s="205" t="s">
        <v>128</v>
      </c>
      <c r="C21" s="206">
        <v>393</v>
      </c>
      <c r="D21" s="234"/>
    </row>
    <row r="22" spans="1:4">
      <c r="A22" s="233">
        <v>2010202</v>
      </c>
      <c r="B22" s="205" t="s">
        <v>129</v>
      </c>
      <c r="C22" s="206">
        <v>195</v>
      </c>
      <c r="D22" s="234"/>
    </row>
    <row r="23" spans="1:4">
      <c r="A23" s="233">
        <v>2010203</v>
      </c>
      <c r="B23" s="205" t="s">
        <v>130</v>
      </c>
      <c r="C23" s="206">
        <v>0</v>
      </c>
      <c r="D23" s="234"/>
    </row>
    <row r="24" spans="1:4">
      <c r="A24" s="233">
        <v>2010204</v>
      </c>
      <c r="B24" s="205" t="s">
        <v>140</v>
      </c>
      <c r="C24" s="206">
        <v>40</v>
      </c>
      <c r="D24" s="234"/>
    </row>
    <row r="25" spans="1:4">
      <c r="A25" s="233">
        <v>2010205</v>
      </c>
      <c r="B25" s="205" t="s">
        <v>141</v>
      </c>
      <c r="C25" s="206">
        <v>0</v>
      </c>
      <c r="D25" s="234"/>
    </row>
    <row r="26" spans="1:4">
      <c r="A26" s="233">
        <v>2010206</v>
      </c>
      <c r="B26" s="205" t="s">
        <v>142</v>
      </c>
      <c r="C26" s="206">
        <v>0</v>
      </c>
      <c r="D26" s="234"/>
    </row>
    <row r="27" spans="1:4">
      <c r="A27" s="233">
        <v>2010250</v>
      </c>
      <c r="B27" s="205" t="s">
        <v>137</v>
      </c>
      <c r="C27" s="206">
        <v>0</v>
      </c>
      <c r="D27" s="234"/>
    </row>
    <row r="28" spans="1:4">
      <c r="A28" s="233">
        <v>2010299</v>
      </c>
      <c r="B28" s="205" t="s">
        <v>143</v>
      </c>
      <c r="C28" s="206">
        <v>0</v>
      </c>
      <c r="D28" s="234"/>
    </row>
    <row r="29" spans="1:4">
      <c r="A29" s="229">
        <v>20103</v>
      </c>
      <c r="B29" s="230" t="s">
        <v>144</v>
      </c>
      <c r="C29" s="231">
        <v>6763</v>
      </c>
      <c r="D29" s="232"/>
    </row>
    <row r="30" spans="1:4">
      <c r="A30" s="233">
        <v>2010301</v>
      </c>
      <c r="B30" s="205" t="s">
        <v>128</v>
      </c>
      <c r="C30" s="206">
        <v>2137</v>
      </c>
      <c r="D30" s="234"/>
    </row>
    <row r="31" spans="1:4">
      <c r="A31" s="233">
        <v>2010302</v>
      </c>
      <c r="B31" s="205" t="s">
        <v>129</v>
      </c>
      <c r="C31" s="206">
        <v>1372</v>
      </c>
      <c r="D31" s="234"/>
    </row>
    <row r="32" spans="1:4">
      <c r="A32" s="233">
        <v>2010303</v>
      </c>
      <c r="B32" s="205" t="s">
        <v>130</v>
      </c>
      <c r="C32" s="206">
        <v>886</v>
      </c>
      <c r="D32" s="234"/>
    </row>
    <row r="33" spans="1:4">
      <c r="A33" s="233">
        <v>2010304</v>
      </c>
      <c r="B33" s="205" t="s">
        <v>145</v>
      </c>
      <c r="C33" s="206">
        <v>0</v>
      </c>
      <c r="D33" s="234"/>
    </row>
    <row r="34" spans="1:4">
      <c r="A34" s="233">
        <v>2010305</v>
      </c>
      <c r="B34" s="205" t="s">
        <v>146</v>
      </c>
      <c r="C34" s="206">
        <v>0</v>
      </c>
      <c r="D34" s="234"/>
    </row>
    <row r="35" spans="1:4">
      <c r="A35" s="233">
        <v>2010306</v>
      </c>
      <c r="B35" s="205" t="s">
        <v>147</v>
      </c>
      <c r="C35" s="206">
        <v>240</v>
      </c>
      <c r="D35" s="234"/>
    </row>
    <row r="36" spans="1:4">
      <c r="A36" s="233">
        <v>2010308</v>
      </c>
      <c r="B36" s="205" t="s">
        <v>148</v>
      </c>
      <c r="C36" s="206">
        <v>1273</v>
      </c>
      <c r="D36" s="234"/>
    </row>
    <row r="37" spans="1:4">
      <c r="A37" s="233">
        <v>2010309</v>
      </c>
      <c r="B37" s="205" t="s">
        <v>149</v>
      </c>
      <c r="C37" s="206">
        <v>0</v>
      </c>
      <c r="D37" s="234"/>
    </row>
    <row r="38" spans="1:4">
      <c r="A38" s="233">
        <v>2010350</v>
      </c>
      <c r="B38" s="205" t="s">
        <v>137</v>
      </c>
      <c r="C38" s="206">
        <v>0</v>
      </c>
      <c r="D38" s="234"/>
    </row>
    <row r="39" spans="1:4">
      <c r="A39" s="233">
        <v>2010399</v>
      </c>
      <c r="B39" s="205" t="s">
        <v>150</v>
      </c>
      <c r="C39" s="206">
        <v>855</v>
      </c>
      <c r="D39" s="234"/>
    </row>
    <row r="40" spans="1:4">
      <c r="A40" s="229">
        <v>20104</v>
      </c>
      <c r="B40" s="230" t="s">
        <v>151</v>
      </c>
      <c r="C40" s="231">
        <v>1025</v>
      </c>
      <c r="D40" s="232"/>
    </row>
    <row r="41" spans="1:4">
      <c r="A41" s="233">
        <v>2010401</v>
      </c>
      <c r="B41" s="205" t="s">
        <v>128</v>
      </c>
      <c r="C41" s="206">
        <v>755</v>
      </c>
      <c r="D41" s="234"/>
    </row>
    <row r="42" spans="1:4">
      <c r="A42" s="233">
        <v>2010402</v>
      </c>
      <c r="B42" s="205" t="s">
        <v>129</v>
      </c>
      <c r="C42" s="206">
        <v>270</v>
      </c>
      <c r="D42" s="234"/>
    </row>
    <row r="43" spans="1:4">
      <c r="A43" s="233">
        <v>2010403</v>
      </c>
      <c r="B43" s="205" t="s">
        <v>130</v>
      </c>
      <c r="C43" s="206">
        <v>0</v>
      </c>
      <c r="D43" s="234"/>
    </row>
    <row r="44" spans="1:4">
      <c r="A44" s="233">
        <v>2010404</v>
      </c>
      <c r="B44" s="205" t="s">
        <v>152</v>
      </c>
      <c r="C44" s="206">
        <v>0</v>
      </c>
      <c r="D44" s="234"/>
    </row>
    <row r="45" spans="1:4">
      <c r="A45" s="233">
        <v>2010405</v>
      </c>
      <c r="B45" s="205" t="s">
        <v>153</v>
      </c>
      <c r="C45" s="206">
        <v>0</v>
      </c>
      <c r="D45" s="234"/>
    </row>
    <row r="46" spans="1:4">
      <c r="A46" s="233">
        <v>2010406</v>
      </c>
      <c r="B46" s="205" t="s">
        <v>154</v>
      </c>
      <c r="C46" s="206">
        <v>0</v>
      </c>
      <c r="D46" s="234"/>
    </row>
    <row r="47" spans="1:4">
      <c r="A47" s="233">
        <v>2010407</v>
      </c>
      <c r="B47" s="205" t="s">
        <v>155</v>
      </c>
      <c r="C47" s="206">
        <v>0</v>
      </c>
      <c r="D47" s="234"/>
    </row>
    <row r="48" spans="1:4">
      <c r="A48" s="233">
        <v>2010408</v>
      </c>
      <c r="B48" s="205" t="s">
        <v>156</v>
      </c>
      <c r="C48" s="206">
        <v>0</v>
      </c>
      <c r="D48" s="234"/>
    </row>
    <row r="49" spans="1:4">
      <c r="A49" s="233">
        <v>2010450</v>
      </c>
      <c r="B49" s="205" t="s">
        <v>137</v>
      </c>
      <c r="C49" s="206">
        <v>0</v>
      </c>
      <c r="D49" s="234"/>
    </row>
    <row r="50" spans="1:4">
      <c r="A50" s="233">
        <v>2010499</v>
      </c>
      <c r="B50" s="205" t="s">
        <v>157</v>
      </c>
      <c r="C50" s="206">
        <v>0</v>
      </c>
      <c r="D50" s="234"/>
    </row>
    <row r="51" spans="1:4">
      <c r="A51" s="229">
        <v>20105</v>
      </c>
      <c r="B51" s="230" t="s">
        <v>158</v>
      </c>
      <c r="C51" s="231">
        <v>278</v>
      </c>
      <c r="D51" s="232"/>
    </row>
    <row r="52" spans="1:4">
      <c r="A52" s="233">
        <v>2010501</v>
      </c>
      <c r="B52" s="205" t="s">
        <v>128</v>
      </c>
      <c r="C52" s="206">
        <v>189</v>
      </c>
      <c r="D52" s="234"/>
    </row>
    <row r="53" spans="1:4">
      <c r="A53" s="233">
        <v>2010502</v>
      </c>
      <c r="B53" s="205" t="s">
        <v>129</v>
      </c>
      <c r="C53" s="206">
        <v>80</v>
      </c>
      <c r="D53" s="234"/>
    </row>
    <row r="54" spans="1:4">
      <c r="A54" s="233">
        <v>2010503</v>
      </c>
      <c r="B54" s="205" t="s">
        <v>130</v>
      </c>
      <c r="C54" s="206">
        <v>0</v>
      </c>
      <c r="D54" s="234"/>
    </row>
    <row r="55" spans="1:4">
      <c r="A55" s="233">
        <v>2010504</v>
      </c>
      <c r="B55" s="205" t="s">
        <v>159</v>
      </c>
      <c r="C55" s="206">
        <v>0</v>
      </c>
      <c r="D55" s="234"/>
    </row>
    <row r="56" spans="1:4">
      <c r="A56" s="233">
        <v>2010505</v>
      </c>
      <c r="B56" s="205" t="s">
        <v>160</v>
      </c>
      <c r="C56" s="206">
        <v>0</v>
      </c>
      <c r="D56" s="234"/>
    </row>
    <row r="57" spans="1:4">
      <c r="A57" s="233">
        <v>2010506</v>
      </c>
      <c r="B57" s="205" t="s">
        <v>161</v>
      </c>
      <c r="C57" s="206">
        <v>0</v>
      </c>
      <c r="D57" s="234"/>
    </row>
    <row r="58" spans="1:4">
      <c r="A58" s="233">
        <v>2010507</v>
      </c>
      <c r="B58" s="205" t="s">
        <v>162</v>
      </c>
      <c r="C58" s="206">
        <v>0</v>
      </c>
      <c r="D58" s="234"/>
    </row>
    <row r="59" spans="1:4">
      <c r="A59" s="233">
        <v>2010508</v>
      </c>
      <c r="B59" s="205" t="s">
        <v>163</v>
      </c>
      <c r="C59" s="206">
        <v>9</v>
      </c>
      <c r="D59" s="234"/>
    </row>
    <row r="60" spans="1:4">
      <c r="A60" s="233">
        <v>2010550</v>
      </c>
      <c r="B60" s="205" t="s">
        <v>137</v>
      </c>
      <c r="C60" s="206">
        <v>0</v>
      </c>
      <c r="D60" s="234"/>
    </row>
    <row r="61" spans="1:4">
      <c r="A61" s="233">
        <v>2010599</v>
      </c>
      <c r="B61" s="205" t="s">
        <v>164</v>
      </c>
      <c r="C61" s="206">
        <v>0</v>
      </c>
      <c r="D61" s="234"/>
    </row>
    <row r="62" spans="1:4">
      <c r="A62" s="229">
        <v>20106</v>
      </c>
      <c r="B62" s="230" t="s">
        <v>165</v>
      </c>
      <c r="C62" s="231">
        <v>2911</v>
      </c>
      <c r="D62" s="232"/>
    </row>
    <row r="63" spans="1:4">
      <c r="A63" s="233">
        <v>2010601</v>
      </c>
      <c r="B63" s="205" t="s">
        <v>128</v>
      </c>
      <c r="C63" s="206">
        <v>1981</v>
      </c>
      <c r="D63" s="234"/>
    </row>
    <row r="64" spans="1:4">
      <c r="A64" s="233">
        <v>2010602</v>
      </c>
      <c r="B64" s="205" t="s">
        <v>129</v>
      </c>
      <c r="C64" s="206">
        <v>550</v>
      </c>
      <c r="D64" s="234"/>
    </row>
    <row r="65" spans="1:4">
      <c r="A65" s="233">
        <v>2010603</v>
      </c>
      <c r="B65" s="205" t="s">
        <v>130</v>
      </c>
      <c r="C65" s="206">
        <v>60</v>
      </c>
      <c r="D65" s="234"/>
    </row>
    <row r="66" spans="1:4">
      <c r="A66" s="233">
        <v>2010604</v>
      </c>
      <c r="B66" s="205" t="s">
        <v>166</v>
      </c>
      <c r="C66" s="206">
        <v>0</v>
      </c>
      <c r="D66" s="234"/>
    </row>
    <row r="67" spans="1:4">
      <c r="A67" s="233">
        <v>2010605</v>
      </c>
      <c r="B67" s="205" t="s">
        <v>167</v>
      </c>
      <c r="C67" s="206">
        <v>0</v>
      </c>
      <c r="D67" s="234"/>
    </row>
    <row r="68" spans="1:4">
      <c r="A68" s="233">
        <v>2010606</v>
      </c>
      <c r="B68" s="205" t="s">
        <v>168</v>
      </c>
      <c r="C68" s="206">
        <v>0</v>
      </c>
      <c r="D68" s="234"/>
    </row>
    <row r="69" spans="1:4">
      <c r="A69" s="233">
        <v>2010607</v>
      </c>
      <c r="B69" s="205" t="s">
        <v>169</v>
      </c>
      <c r="C69" s="206">
        <v>0</v>
      </c>
      <c r="D69" s="234"/>
    </row>
    <row r="70" spans="1:4">
      <c r="A70" s="233">
        <v>2010608</v>
      </c>
      <c r="B70" s="205" t="s">
        <v>170</v>
      </c>
      <c r="C70" s="206">
        <v>320</v>
      </c>
      <c r="D70" s="234"/>
    </row>
    <row r="71" spans="1:4">
      <c r="A71" s="233">
        <v>2010650</v>
      </c>
      <c r="B71" s="205" t="s">
        <v>137</v>
      </c>
      <c r="C71" s="206">
        <v>0</v>
      </c>
      <c r="D71" s="234"/>
    </row>
    <row r="72" spans="1:4">
      <c r="A72" s="233">
        <v>2010699</v>
      </c>
      <c r="B72" s="205" t="s">
        <v>171</v>
      </c>
      <c r="C72" s="206">
        <v>0</v>
      </c>
      <c r="D72" s="234"/>
    </row>
    <row r="73" spans="1:4">
      <c r="A73" s="229">
        <v>20107</v>
      </c>
      <c r="B73" s="230" t="s">
        <v>172</v>
      </c>
      <c r="C73" s="231">
        <v>2934</v>
      </c>
      <c r="D73" s="232"/>
    </row>
    <row r="74" spans="1:4">
      <c r="A74" s="233">
        <v>2010701</v>
      </c>
      <c r="B74" s="205" t="s">
        <v>128</v>
      </c>
      <c r="C74" s="206">
        <v>514</v>
      </c>
      <c r="D74" s="234"/>
    </row>
    <row r="75" spans="1:4">
      <c r="A75" s="233">
        <v>2010702</v>
      </c>
      <c r="B75" s="205" t="s">
        <v>129</v>
      </c>
      <c r="C75" s="206">
        <v>2420</v>
      </c>
      <c r="D75" s="234"/>
    </row>
    <row r="76" spans="1:4">
      <c r="A76" s="233">
        <v>2010703</v>
      </c>
      <c r="B76" s="205" t="s">
        <v>130</v>
      </c>
      <c r="C76" s="206">
        <v>0</v>
      </c>
      <c r="D76" s="234"/>
    </row>
    <row r="77" spans="1:4">
      <c r="A77" s="233">
        <v>2010704</v>
      </c>
      <c r="B77" s="205" t="s">
        <v>173</v>
      </c>
      <c r="C77" s="206">
        <v>0</v>
      </c>
      <c r="D77" s="234"/>
    </row>
    <row r="78" spans="1:4">
      <c r="A78" s="233">
        <v>2010705</v>
      </c>
      <c r="B78" s="205" t="s">
        <v>174</v>
      </c>
      <c r="C78" s="206">
        <v>0</v>
      </c>
      <c r="D78" s="234"/>
    </row>
    <row r="79" spans="1:4">
      <c r="A79" s="233">
        <v>2010706</v>
      </c>
      <c r="B79" s="205" t="s">
        <v>175</v>
      </c>
      <c r="C79" s="206">
        <v>0</v>
      </c>
      <c r="D79" s="234"/>
    </row>
    <row r="80" spans="1:4">
      <c r="A80" s="233">
        <v>2010707</v>
      </c>
      <c r="B80" s="205" t="s">
        <v>176</v>
      </c>
      <c r="C80" s="206">
        <v>0</v>
      </c>
      <c r="D80" s="234"/>
    </row>
    <row r="81" spans="1:4">
      <c r="A81" s="233">
        <v>2010708</v>
      </c>
      <c r="B81" s="205" t="s">
        <v>177</v>
      </c>
      <c r="C81" s="206">
        <v>0</v>
      </c>
      <c r="D81" s="234"/>
    </row>
    <row r="82" spans="1:4">
      <c r="A82" s="233">
        <v>2010709</v>
      </c>
      <c r="B82" s="205" t="s">
        <v>169</v>
      </c>
      <c r="C82" s="206">
        <v>0</v>
      </c>
      <c r="D82" s="234"/>
    </row>
    <row r="83" spans="1:4">
      <c r="A83" s="233">
        <v>2010750</v>
      </c>
      <c r="B83" s="205" t="s">
        <v>137</v>
      </c>
      <c r="C83" s="206">
        <v>0</v>
      </c>
      <c r="D83" s="234"/>
    </row>
    <row r="84" spans="1:4">
      <c r="A84" s="233">
        <v>2010799</v>
      </c>
      <c r="B84" s="205" t="s">
        <v>178</v>
      </c>
      <c r="C84" s="206">
        <v>0</v>
      </c>
      <c r="D84" s="234"/>
    </row>
    <row r="85" spans="1:4">
      <c r="A85" s="229">
        <v>20108</v>
      </c>
      <c r="B85" s="230" t="s">
        <v>179</v>
      </c>
      <c r="C85" s="231">
        <v>417</v>
      </c>
      <c r="D85" s="232"/>
    </row>
    <row r="86" spans="1:4">
      <c r="A86" s="233">
        <v>2010801</v>
      </c>
      <c r="B86" s="205" t="s">
        <v>128</v>
      </c>
      <c r="C86" s="206">
        <v>311</v>
      </c>
      <c r="D86" s="234"/>
    </row>
    <row r="87" spans="1:4">
      <c r="A87" s="233">
        <v>2010802</v>
      </c>
      <c r="B87" s="205" t="s">
        <v>129</v>
      </c>
      <c r="C87" s="206">
        <v>100</v>
      </c>
      <c r="D87" s="234"/>
    </row>
    <row r="88" spans="1:4">
      <c r="A88" s="233">
        <v>2010803</v>
      </c>
      <c r="B88" s="205" t="s">
        <v>130</v>
      </c>
      <c r="C88" s="206">
        <v>6</v>
      </c>
      <c r="D88" s="234"/>
    </row>
    <row r="89" spans="1:4">
      <c r="A89" s="233">
        <v>2010804</v>
      </c>
      <c r="B89" s="205" t="s">
        <v>180</v>
      </c>
      <c r="C89" s="206">
        <v>0</v>
      </c>
      <c r="D89" s="234"/>
    </row>
    <row r="90" spans="1:4">
      <c r="A90" s="233">
        <v>2010805</v>
      </c>
      <c r="B90" s="205" t="s">
        <v>181</v>
      </c>
      <c r="C90" s="206">
        <v>0</v>
      </c>
      <c r="D90" s="234"/>
    </row>
    <row r="91" spans="1:4">
      <c r="A91" s="233">
        <v>2010806</v>
      </c>
      <c r="B91" s="205" t="s">
        <v>169</v>
      </c>
      <c r="C91" s="206">
        <v>0</v>
      </c>
      <c r="D91" s="234"/>
    </row>
    <row r="92" spans="1:4">
      <c r="A92" s="233">
        <v>2010850</v>
      </c>
      <c r="B92" s="205" t="s">
        <v>137</v>
      </c>
      <c r="C92" s="206">
        <v>0</v>
      </c>
      <c r="D92" s="234"/>
    </row>
    <row r="93" spans="1:4">
      <c r="A93" s="233">
        <v>2010899</v>
      </c>
      <c r="B93" s="205" t="s">
        <v>182</v>
      </c>
      <c r="C93" s="206">
        <v>0</v>
      </c>
      <c r="D93" s="234"/>
    </row>
    <row r="94" spans="1:4">
      <c r="A94" s="229">
        <v>20109</v>
      </c>
      <c r="B94" s="230" t="s">
        <v>183</v>
      </c>
      <c r="C94" s="231">
        <v>0</v>
      </c>
      <c r="D94" s="232"/>
    </row>
    <row r="95" spans="1:4">
      <c r="A95" s="233">
        <v>2010901</v>
      </c>
      <c r="B95" s="205" t="s">
        <v>128</v>
      </c>
      <c r="C95" s="206">
        <v>0</v>
      </c>
      <c r="D95" s="234"/>
    </row>
    <row r="96" spans="1:4">
      <c r="A96" s="233">
        <v>2010902</v>
      </c>
      <c r="B96" s="205" t="s">
        <v>129</v>
      </c>
      <c r="C96" s="206">
        <v>0</v>
      </c>
      <c r="D96" s="234"/>
    </row>
    <row r="97" spans="1:4">
      <c r="A97" s="233">
        <v>2010903</v>
      </c>
      <c r="B97" s="205" t="s">
        <v>130</v>
      </c>
      <c r="C97" s="206">
        <v>0</v>
      </c>
      <c r="D97" s="234"/>
    </row>
    <row r="98" spans="1:4">
      <c r="A98" s="233">
        <v>2010905</v>
      </c>
      <c r="B98" s="205" t="s">
        <v>184</v>
      </c>
      <c r="C98" s="206">
        <v>0</v>
      </c>
      <c r="D98" s="234"/>
    </row>
    <row r="99" spans="1:4">
      <c r="A99" s="233">
        <v>2010907</v>
      </c>
      <c r="B99" s="205" t="s">
        <v>185</v>
      </c>
      <c r="C99" s="206">
        <v>0</v>
      </c>
      <c r="D99" s="234"/>
    </row>
    <row r="100" spans="1:4">
      <c r="A100" s="233">
        <v>2010908</v>
      </c>
      <c r="B100" s="205" t="s">
        <v>169</v>
      </c>
      <c r="C100" s="206">
        <v>0</v>
      </c>
      <c r="D100" s="234"/>
    </row>
    <row r="101" spans="1:4">
      <c r="A101" s="233">
        <v>2010909</v>
      </c>
      <c r="B101" s="205" t="s">
        <v>186</v>
      </c>
      <c r="C101" s="206">
        <v>0</v>
      </c>
      <c r="D101" s="234"/>
    </row>
    <row r="102" spans="1:4">
      <c r="A102" s="233">
        <v>2010910</v>
      </c>
      <c r="B102" s="205" t="s">
        <v>187</v>
      </c>
      <c r="C102" s="206">
        <v>0</v>
      </c>
      <c r="D102" s="234"/>
    </row>
    <row r="103" spans="1:4">
      <c r="A103" s="233">
        <v>2010911</v>
      </c>
      <c r="B103" s="205" t="s">
        <v>188</v>
      </c>
      <c r="C103" s="206">
        <v>0</v>
      </c>
      <c r="D103" s="234"/>
    </row>
    <row r="104" spans="1:4">
      <c r="A104" s="233">
        <v>2010912</v>
      </c>
      <c r="B104" s="205" t="s">
        <v>189</v>
      </c>
      <c r="C104" s="206">
        <v>0</v>
      </c>
      <c r="D104" s="234"/>
    </row>
    <row r="105" spans="1:4">
      <c r="A105" s="233">
        <v>2010950</v>
      </c>
      <c r="B105" s="205" t="s">
        <v>137</v>
      </c>
      <c r="C105" s="206">
        <v>0</v>
      </c>
      <c r="D105" s="234"/>
    </row>
    <row r="106" spans="1:4">
      <c r="A106" s="233">
        <v>2010999</v>
      </c>
      <c r="B106" s="205" t="s">
        <v>190</v>
      </c>
      <c r="C106" s="206">
        <v>0</v>
      </c>
      <c r="D106" s="234"/>
    </row>
    <row r="107" spans="1:4">
      <c r="A107" s="229">
        <v>20110</v>
      </c>
      <c r="B107" s="230" t="s">
        <v>191</v>
      </c>
      <c r="C107" s="231">
        <v>30</v>
      </c>
      <c r="D107" s="232"/>
    </row>
    <row r="108" spans="1:4">
      <c r="A108" s="233">
        <v>2011001</v>
      </c>
      <c r="B108" s="205" t="s">
        <v>128</v>
      </c>
      <c r="C108" s="206">
        <v>0</v>
      </c>
      <c r="D108" s="234"/>
    </row>
    <row r="109" spans="1:4">
      <c r="A109" s="233">
        <v>2011002</v>
      </c>
      <c r="B109" s="205" t="s">
        <v>129</v>
      </c>
      <c r="C109" s="206">
        <v>0</v>
      </c>
      <c r="D109" s="234"/>
    </row>
    <row r="110" spans="1:4">
      <c r="A110" s="233">
        <v>2011003</v>
      </c>
      <c r="B110" s="205" t="s">
        <v>130</v>
      </c>
      <c r="C110" s="206">
        <v>0</v>
      </c>
      <c r="D110" s="234"/>
    </row>
    <row r="111" spans="1:4">
      <c r="A111" s="233">
        <v>2011004</v>
      </c>
      <c r="B111" s="205" t="s">
        <v>192</v>
      </c>
      <c r="C111" s="206">
        <v>0</v>
      </c>
      <c r="D111" s="234"/>
    </row>
    <row r="112" spans="1:4">
      <c r="A112" s="233">
        <v>2011005</v>
      </c>
      <c r="B112" s="205" t="s">
        <v>193</v>
      </c>
      <c r="C112" s="206">
        <v>0</v>
      </c>
      <c r="D112" s="234"/>
    </row>
    <row r="113" spans="1:4">
      <c r="A113" s="233">
        <v>2011007</v>
      </c>
      <c r="B113" s="205" t="s">
        <v>194</v>
      </c>
      <c r="C113" s="206">
        <v>0</v>
      </c>
      <c r="D113" s="234"/>
    </row>
    <row r="114" spans="1:4">
      <c r="A114" s="233">
        <v>2011008</v>
      </c>
      <c r="B114" s="205" t="s">
        <v>195</v>
      </c>
      <c r="C114" s="206">
        <v>0</v>
      </c>
      <c r="D114" s="234"/>
    </row>
    <row r="115" spans="1:4">
      <c r="A115" s="233">
        <v>2011050</v>
      </c>
      <c r="B115" s="205" t="s">
        <v>137</v>
      </c>
      <c r="C115" s="206">
        <v>0</v>
      </c>
      <c r="D115" s="234"/>
    </row>
    <row r="116" spans="1:4">
      <c r="A116" s="233">
        <v>2011099</v>
      </c>
      <c r="B116" s="205" t="s">
        <v>196</v>
      </c>
      <c r="C116" s="206">
        <v>30</v>
      </c>
      <c r="D116" s="234"/>
    </row>
    <row r="117" spans="1:4">
      <c r="A117" s="229">
        <v>20111</v>
      </c>
      <c r="B117" s="230" t="s">
        <v>197</v>
      </c>
      <c r="C117" s="231">
        <v>1434</v>
      </c>
      <c r="D117" s="232"/>
    </row>
    <row r="118" spans="1:4">
      <c r="A118" s="233">
        <v>2011101</v>
      </c>
      <c r="B118" s="205" t="s">
        <v>128</v>
      </c>
      <c r="C118" s="206">
        <v>828</v>
      </c>
      <c r="D118" s="234"/>
    </row>
    <row r="119" spans="1:4">
      <c r="A119" s="233">
        <v>2011102</v>
      </c>
      <c r="B119" s="205" t="s">
        <v>129</v>
      </c>
      <c r="C119" s="206">
        <v>370</v>
      </c>
      <c r="D119" s="234"/>
    </row>
    <row r="120" spans="1:4">
      <c r="A120" s="233">
        <v>2011103</v>
      </c>
      <c r="B120" s="205" t="s">
        <v>130</v>
      </c>
      <c r="C120" s="206">
        <v>0</v>
      </c>
      <c r="D120" s="234"/>
    </row>
    <row r="121" spans="1:4">
      <c r="A121" s="233">
        <v>2011104</v>
      </c>
      <c r="B121" s="205" t="s">
        <v>198</v>
      </c>
      <c r="C121" s="206">
        <v>0</v>
      </c>
      <c r="D121" s="234"/>
    </row>
    <row r="122" spans="1:4">
      <c r="A122" s="233">
        <v>2011105</v>
      </c>
      <c r="B122" s="205" t="s">
        <v>199</v>
      </c>
      <c r="C122" s="206">
        <v>0</v>
      </c>
      <c r="D122" s="234"/>
    </row>
    <row r="123" spans="1:4">
      <c r="A123" s="233">
        <v>2011106</v>
      </c>
      <c r="B123" s="205" t="s">
        <v>200</v>
      </c>
      <c r="C123" s="206">
        <v>236</v>
      </c>
      <c r="D123" s="234"/>
    </row>
    <row r="124" spans="1:4">
      <c r="A124" s="233">
        <v>2011150</v>
      </c>
      <c r="B124" s="205" t="s">
        <v>137</v>
      </c>
      <c r="C124" s="206">
        <v>0</v>
      </c>
      <c r="D124" s="234"/>
    </row>
    <row r="125" spans="1:4">
      <c r="A125" s="233">
        <v>2011199</v>
      </c>
      <c r="B125" s="205" t="s">
        <v>201</v>
      </c>
      <c r="C125" s="206">
        <v>0</v>
      </c>
      <c r="D125" s="234"/>
    </row>
    <row r="126" spans="1:4">
      <c r="A126" s="229">
        <v>20113</v>
      </c>
      <c r="B126" s="230" t="s">
        <v>202</v>
      </c>
      <c r="C126" s="231">
        <v>507</v>
      </c>
      <c r="D126" s="232"/>
    </row>
    <row r="127" spans="1:4">
      <c r="A127" s="233">
        <v>2011301</v>
      </c>
      <c r="B127" s="205" t="s">
        <v>128</v>
      </c>
      <c r="C127" s="206">
        <v>270</v>
      </c>
      <c r="D127" s="234"/>
    </row>
    <row r="128" spans="1:4">
      <c r="A128" s="233">
        <v>2011302</v>
      </c>
      <c r="B128" s="205" t="s">
        <v>129</v>
      </c>
      <c r="C128" s="206">
        <v>0</v>
      </c>
      <c r="D128" s="234"/>
    </row>
    <row r="129" spans="1:4">
      <c r="A129" s="233">
        <v>2011303</v>
      </c>
      <c r="B129" s="205" t="s">
        <v>130</v>
      </c>
      <c r="C129" s="206">
        <v>0</v>
      </c>
      <c r="D129" s="234"/>
    </row>
    <row r="130" spans="1:4">
      <c r="A130" s="233">
        <v>2011304</v>
      </c>
      <c r="B130" s="205" t="s">
        <v>203</v>
      </c>
      <c r="C130" s="206">
        <v>0</v>
      </c>
      <c r="D130" s="234"/>
    </row>
    <row r="131" spans="1:4">
      <c r="A131" s="233">
        <v>2011305</v>
      </c>
      <c r="B131" s="205" t="s">
        <v>204</v>
      </c>
      <c r="C131" s="206">
        <v>0</v>
      </c>
      <c r="D131" s="234"/>
    </row>
    <row r="132" spans="1:4">
      <c r="A132" s="233">
        <v>2011306</v>
      </c>
      <c r="B132" s="205" t="s">
        <v>205</v>
      </c>
      <c r="C132" s="206">
        <v>0</v>
      </c>
      <c r="D132" s="234"/>
    </row>
    <row r="133" spans="1:4">
      <c r="A133" s="233">
        <v>2011307</v>
      </c>
      <c r="B133" s="205" t="s">
        <v>206</v>
      </c>
      <c r="C133" s="206">
        <v>0</v>
      </c>
      <c r="D133" s="234"/>
    </row>
    <row r="134" spans="1:4">
      <c r="A134" s="233">
        <v>2011308</v>
      </c>
      <c r="B134" s="205" t="s">
        <v>207</v>
      </c>
      <c r="C134" s="206">
        <v>200</v>
      </c>
      <c r="D134" s="234"/>
    </row>
    <row r="135" spans="1:4">
      <c r="A135" s="233">
        <v>2011350</v>
      </c>
      <c r="B135" s="205" t="s">
        <v>137</v>
      </c>
      <c r="C135" s="206">
        <v>0</v>
      </c>
      <c r="D135" s="234"/>
    </row>
    <row r="136" spans="1:4">
      <c r="A136" s="233">
        <v>2011399</v>
      </c>
      <c r="B136" s="205" t="s">
        <v>208</v>
      </c>
      <c r="C136" s="206">
        <v>37</v>
      </c>
      <c r="D136" s="234"/>
    </row>
    <row r="137" spans="1:4">
      <c r="A137" s="229">
        <v>20114</v>
      </c>
      <c r="B137" s="230" t="s">
        <v>209</v>
      </c>
      <c r="C137" s="231">
        <v>0</v>
      </c>
      <c r="D137" s="232"/>
    </row>
    <row r="138" spans="1:4">
      <c r="A138" s="233">
        <v>2011401</v>
      </c>
      <c r="B138" s="205" t="s">
        <v>128</v>
      </c>
      <c r="C138" s="206">
        <v>0</v>
      </c>
      <c r="D138" s="234"/>
    </row>
    <row r="139" spans="1:4">
      <c r="A139" s="233">
        <v>2011402</v>
      </c>
      <c r="B139" s="205" t="s">
        <v>129</v>
      </c>
      <c r="C139" s="206">
        <v>0</v>
      </c>
      <c r="D139" s="234"/>
    </row>
    <row r="140" spans="1:4">
      <c r="A140" s="233">
        <v>2011403</v>
      </c>
      <c r="B140" s="205" t="s">
        <v>130</v>
      </c>
      <c r="C140" s="206">
        <v>0</v>
      </c>
      <c r="D140" s="234"/>
    </row>
    <row r="141" spans="1:4">
      <c r="A141" s="233">
        <v>2011404</v>
      </c>
      <c r="B141" s="205" t="s">
        <v>210</v>
      </c>
      <c r="C141" s="206">
        <v>0</v>
      </c>
      <c r="D141" s="234"/>
    </row>
    <row r="142" spans="1:4">
      <c r="A142" s="233">
        <v>2011405</v>
      </c>
      <c r="B142" s="205" t="s">
        <v>211</v>
      </c>
      <c r="C142" s="206">
        <v>0</v>
      </c>
      <c r="D142" s="234"/>
    </row>
    <row r="143" spans="1:4">
      <c r="A143" s="233">
        <v>2011406</v>
      </c>
      <c r="B143" s="205" t="s">
        <v>212</v>
      </c>
      <c r="C143" s="206">
        <v>0</v>
      </c>
      <c r="D143" s="234"/>
    </row>
    <row r="144" spans="1:4">
      <c r="A144" s="233">
        <v>2011408</v>
      </c>
      <c r="B144" s="205" t="s">
        <v>213</v>
      </c>
      <c r="C144" s="206">
        <v>0</v>
      </c>
      <c r="D144" s="234"/>
    </row>
    <row r="145" spans="1:4">
      <c r="A145" s="233">
        <v>2011409</v>
      </c>
      <c r="B145" s="205" t="s">
        <v>214</v>
      </c>
      <c r="C145" s="206">
        <v>0</v>
      </c>
      <c r="D145" s="234"/>
    </row>
    <row r="146" spans="1:4">
      <c r="A146" s="233">
        <v>2011410</v>
      </c>
      <c r="B146" s="205" t="s">
        <v>215</v>
      </c>
      <c r="C146" s="206">
        <v>0</v>
      </c>
      <c r="D146" s="234"/>
    </row>
    <row r="147" spans="1:4">
      <c r="A147" s="233">
        <v>2011411</v>
      </c>
      <c r="B147" s="205" t="s">
        <v>216</v>
      </c>
      <c r="C147" s="206">
        <v>0</v>
      </c>
      <c r="D147" s="234"/>
    </row>
    <row r="148" spans="1:4">
      <c r="A148" s="233">
        <v>2011450</v>
      </c>
      <c r="B148" s="205" t="s">
        <v>137</v>
      </c>
      <c r="C148" s="206">
        <v>0</v>
      </c>
      <c r="D148" s="234"/>
    </row>
    <row r="149" spans="1:4">
      <c r="A149" s="233">
        <v>2011499</v>
      </c>
      <c r="B149" s="205" t="s">
        <v>217</v>
      </c>
      <c r="C149" s="206">
        <v>0</v>
      </c>
      <c r="D149" s="234"/>
    </row>
    <row r="150" spans="1:4">
      <c r="A150" s="229">
        <v>20123</v>
      </c>
      <c r="B150" s="230" t="s">
        <v>218</v>
      </c>
      <c r="C150" s="231">
        <v>0</v>
      </c>
      <c r="D150" s="232"/>
    </row>
    <row r="151" spans="1:4">
      <c r="A151" s="233">
        <v>2012301</v>
      </c>
      <c r="B151" s="205" t="s">
        <v>128</v>
      </c>
      <c r="C151" s="206">
        <v>0</v>
      </c>
      <c r="D151" s="234"/>
    </row>
    <row r="152" spans="1:4">
      <c r="A152" s="233">
        <v>2012302</v>
      </c>
      <c r="B152" s="205" t="s">
        <v>129</v>
      </c>
      <c r="C152" s="206">
        <v>0</v>
      </c>
      <c r="D152" s="234"/>
    </row>
    <row r="153" spans="1:4">
      <c r="A153" s="233">
        <v>2012303</v>
      </c>
      <c r="B153" s="205" t="s">
        <v>130</v>
      </c>
      <c r="C153" s="206">
        <v>0</v>
      </c>
      <c r="D153" s="234"/>
    </row>
    <row r="154" spans="1:4">
      <c r="A154" s="233">
        <v>2012304</v>
      </c>
      <c r="B154" s="205" t="s">
        <v>219</v>
      </c>
      <c r="C154" s="206">
        <v>0</v>
      </c>
      <c r="D154" s="234"/>
    </row>
    <row r="155" spans="1:4">
      <c r="A155" s="233">
        <v>2012350</v>
      </c>
      <c r="B155" s="205" t="s">
        <v>137</v>
      </c>
      <c r="C155" s="206">
        <v>0</v>
      </c>
      <c r="D155" s="234"/>
    </row>
    <row r="156" spans="1:4">
      <c r="A156" s="233">
        <v>2012399</v>
      </c>
      <c r="B156" s="205" t="s">
        <v>220</v>
      </c>
      <c r="C156" s="206">
        <v>0</v>
      </c>
      <c r="D156" s="234"/>
    </row>
    <row r="157" spans="1:4">
      <c r="A157" s="229">
        <v>20125</v>
      </c>
      <c r="B157" s="230" t="s">
        <v>221</v>
      </c>
      <c r="C157" s="231">
        <v>0</v>
      </c>
      <c r="D157" s="232"/>
    </row>
    <row r="158" spans="1:4">
      <c r="A158" s="233">
        <v>2012501</v>
      </c>
      <c r="B158" s="205" t="s">
        <v>128</v>
      </c>
      <c r="C158" s="206">
        <v>0</v>
      </c>
      <c r="D158" s="234"/>
    </row>
    <row r="159" spans="1:4">
      <c r="A159" s="233">
        <v>2012502</v>
      </c>
      <c r="B159" s="205" t="s">
        <v>129</v>
      </c>
      <c r="C159" s="206">
        <v>0</v>
      </c>
      <c r="D159" s="234"/>
    </row>
    <row r="160" spans="1:4">
      <c r="A160" s="233">
        <v>2012503</v>
      </c>
      <c r="B160" s="205" t="s">
        <v>130</v>
      </c>
      <c r="C160" s="206">
        <v>0</v>
      </c>
      <c r="D160" s="234"/>
    </row>
    <row r="161" spans="1:4">
      <c r="A161" s="233">
        <v>2012504</v>
      </c>
      <c r="B161" s="205" t="s">
        <v>222</v>
      </c>
      <c r="C161" s="206">
        <v>0</v>
      </c>
      <c r="D161" s="234"/>
    </row>
    <row r="162" spans="1:4">
      <c r="A162" s="233">
        <v>2012505</v>
      </c>
      <c r="B162" s="205" t="s">
        <v>223</v>
      </c>
      <c r="C162" s="206">
        <v>0</v>
      </c>
      <c r="D162" s="234"/>
    </row>
    <row r="163" spans="1:4">
      <c r="A163" s="233">
        <v>2012550</v>
      </c>
      <c r="B163" s="205" t="s">
        <v>137</v>
      </c>
      <c r="C163" s="206">
        <v>0</v>
      </c>
      <c r="D163" s="234"/>
    </row>
    <row r="164" spans="1:4">
      <c r="A164" s="233">
        <v>2012599</v>
      </c>
      <c r="B164" s="205" t="s">
        <v>224</v>
      </c>
      <c r="C164" s="206">
        <v>0</v>
      </c>
      <c r="D164" s="234"/>
    </row>
    <row r="165" spans="1:4">
      <c r="A165" s="229">
        <v>20126</v>
      </c>
      <c r="B165" s="230" t="s">
        <v>225</v>
      </c>
      <c r="C165" s="231">
        <v>144</v>
      </c>
      <c r="D165" s="232"/>
    </row>
    <row r="166" spans="1:4">
      <c r="A166" s="233">
        <v>2012601</v>
      </c>
      <c r="B166" s="205" t="s">
        <v>128</v>
      </c>
      <c r="C166" s="206">
        <v>104</v>
      </c>
      <c r="D166" s="234"/>
    </row>
    <row r="167" spans="1:4">
      <c r="A167" s="233">
        <v>2012602</v>
      </c>
      <c r="B167" s="205" t="s">
        <v>129</v>
      </c>
      <c r="C167" s="206">
        <v>40</v>
      </c>
      <c r="D167" s="234"/>
    </row>
    <row r="168" spans="1:4">
      <c r="A168" s="233">
        <v>2012603</v>
      </c>
      <c r="B168" s="205" t="s">
        <v>130</v>
      </c>
      <c r="C168" s="206">
        <v>0</v>
      </c>
      <c r="D168" s="234"/>
    </row>
    <row r="169" spans="1:4">
      <c r="A169" s="233">
        <v>2012604</v>
      </c>
      <c r="B169" s="205" t="s">
        <v>226</v>
      </c>
      <c r="C169" s="206">
        <v>0</v>
      </c>
      <c r="D169" s="234"/>
    </row>
    <row r="170" spans="1:4">
      <c r="A170" s="233">
        <v>2012699</v>
      </c>
      <c r="B170" s="205" t="s">
        <v>227</v>
      </c>
      <c r="C170" s="206">
        <v>0</v>
      </c>
      <c r="D170" s="234"/>
    </row>
    <row r="171" spans="1:4">
      <c r="A171" s="229">
        <v>20128</v>
      </c>
      <c r="B171" s="230" t="s">
        <v>228</v>
      </c>
      <c r="C171" s="231">
        <v>71</v>
      </c>
      <c r="D171" s="232"/>
    </row>
    <row r="172" spans="1:4">
      <c r="A172" s="233">
        <v>2012801</v>
      </c>
      <c r="B172" s="205" t="s">
        <v>128</v>
      </c>
      <c r="C172" s="206">
        <v>71</v>
      </c>
      <c r="D172" s="234"/>
    </row>
    <row r="173" spans="1:4">
      <c r="A173" s="233">
        <v>2012802</v>
      </c>
      <c r="B173" s="205" t="s">
        <v>129</v>
      </c>
      <c r="C173" s="206">
        <v>0</v>
      </c>
      <c r="D173" s="234"/>
    </row>
    <row r="174" spans="1:4">
      <c r="A174" s="233">
        <v>2012803</v>
      </c>
      <c r="B174" s="205" t="s">
        <v>130</v>
      </c>
      <c r="C174" s="206">
        <v>0</v>
      </c>
      <c r="D174" s="234"/>
    </row>
    <row r="175" spans="1:4">
      <c r="A175" s="233">
        <v>2012804</v>
      </c>
      <c r="B175" s="205" t="s">
        <v>142</v>
      </c>
      <c r="C175" s="206">
        <v>0</v>
      </c>
      <c r="D175" s="234"/>
    </row>
    <row r="176" spans="1:4">
      <c r="A176" s="233">
        <v>2012850</v>
      </c>
      <c r="B176" s="205" t="s">
        <v>137</v>
      </c>
      <c r="C176" s="206">
        <v>0</v>
      </c>
      <c r="D176" s="234"/>
    </row>
    <row r="177" spans="1:4">
      <c r="A177" s="233">
        <v>2012899</v>
      </c>
      <c r="B177" s="205" t="s">
        <v>229</v>
      </c>
      <c r="C177" s="206">
        <v>0</v>
      </c>
      <c r="D177" s="234"/>
    </row>
    <row r="178" spans="1:4">
      <c r="A178" s="229">
        <v>20129</v>
      </c>
      <c r="B178" s="230" t="s">
        <v>230</v>
      </c>
      <c r="C178" s="231">
        <v>334</v>
      </c>
      <c r="D178" s="232"/>
    </row>
    <row r="179" spans="1:4">
      <c r="A179" s="233">
        <v>2012901</v>
      </c>
      <c r="B179" s="205" t="s">
        <v>128</v>
      </c>
      <c r="C179" s="206">
        <v>252</v>
      </c>
      <c r="D179" s="234"/>
    </row>
    <row r="180" spans="1:4">
      <c r="A180" s="233">
        <v>2012902</v>
      </c>
      <c r="B180" s="205" t="s">
        <v>129</v>
      </c>
      <c r="C180" s="206">
        <v>62</v>
      </c>
      <c r="D180" s="234"/>
    </row>
    <row r="181" spans="1:4">
      <c r="A181" s="233">
        <v>2012903</v>
      </c>
      <c r="B181" s="205" t="s">
        <v>130</v>
      </c>
      <c r="C181" s="206">
        <v>0</v>
      </c>
      <c r="D181" s="234"/>
    </row>
    <row r="182" spans="1:4">
      <c r="A182" s="233">
        <v>2012906</v>
      </c>
      <c r="B182" s="205" t="s">
        <v>231</v>
      </c>
      <c r="C182" s="206">
        <v>20</v>
      </c>
      <c r="D182" s="234"/>
    </row>
    <row r="183" spans="1:4">
      <c r="A183" s="233">
        <v>2012950</v>
      </c>
      <c r="B183" s="205" t="s">
        <v>137</v>
      </c>
      <c r="C183" s="206">
        <v>0</v>
      </c>
      <c r="D183" s="234"/>
    </row>
    <row r="184" spans="1:4">
      <c r="A184" s="233">
        <v>2012999</v>
      </c>
      <c r="B184" s="205" t="s">
        <v>232</v>
      </c>
      <c r="C184" s="206">
        <v>0</v>
      </c>
      <c r="D184" s="234"/>
    </row>
    <row r="185" spans="1:4">
      <c r="A185" s="229">
        <v>20131</v>
      </c>
      <c r="B185" s="230" t="s">
        <v>233</v>
      </c>
      <c r="C185" s="231">
        <v>2114</v>
      </c>
      <c r="D185" s="232"/>
    </row>
    <row r="186" spans="1:4">
      <c r="A186" s="233">
        <v>2013101</v>
      </c>
      <c r="B186" s="205" t="s">
        <v>128</v>
      </c>
      <c r="C186" s="206">
        <v>1175</v>
      </c>
      <c r="D186" s="234"/>
    </row>
    <row r="187" spans="1:4">
      <c r="A187" s="233">
        <v>2013102</v>
      </c>
      <c r="B187" s="205" t="s">
        <v>129</v>
      </c>
      <c r="C187" s="206">
        <v>652</v>
      </c>
      <c r="D187" s="234"/>
    </row>
    <row r="188" spans="1:4">
      <c r="A188" s="233">
        <v>2013103</v>
      </c>
      <c r="B188" s="205" t="s">
        <v>130</v>
      </c>
      <c r="C188" s="206">
        <v>87</v>
      </c>
      <c r="D188" s="234"/>
    </row>
    <row r="189" spans="1:4">
      <c r="A189" s="233">
        <v>2013105</v>
      </c>
      <c r="B189" s="205" t="s">
        <v>234</v>
      </c>
      <c r="C189" s="206">
        <v>0</v>
      </c>
      <c r="D189" s="234"/>
    </row>
    <row r="190" spans="1:4">
      <c r="A190" s="233">
        <v>2013150</v>
      </c>
      <c r="B190" s="205" t="s">
        <v>137</v>
      </c>
      <c r="C190" s="206">
        <v>0</v>
      </c>
      <c r="D190" s="234"/>
    </row>
    <row r="191" spans="1:4">
      <c r="A191" s="233">
        <v>2013199</v>
      </c>
      <c r="B191" s="205" t="s">
        <v>235</v>
      </c>
      <c r="C191" s="206">
        <v>200</v>
      </c>
      <c r="D191" s="234"/>
    </row>
    <row r="192" spans="1:4">
      <c r="A192" s="229">
        <v>20132</v>
      </c>
      <c r="B192" s="230" t="s">
        <v>236</v>
      </c>
      <c r="C192" s="231">
        <v>841</v>
      </c>
      <c r="D192" s="232"/>
    </row>
    <row r="193" spans="1:4">
      <c r="A193" s="233">
        <v>2013201</v>
      </c>
      <c r="B193" s="205" t="s">
        <v>128</v>
      </c>
      <c r="C193" s="206">
        <v>435</v>
      </c>
      <c r="D193" s="234"/>
    </row>
    <row r="194" spans="1:4">
      <c r="A194" s="233">
        <v>2013202</v>
      </c>
      <c r="B194" s="205" t="s">
        <v>129</v>
      </c>
      <c r="C194" s="206">
        <v>164</v>
      </c>
      <c r="D194" s="234"/>
    </row>
    <row r="195" spans="1:4">
      <c r="A195" s="233">
        <v>2013203</v>
      </c>
      <c r="B195" s="205" t="s">
        <v>130</v>
      </c>
      <c r="C195" s="206">
        <v>0</v>
      </c>
      <c r="D195" s="234"/>
    </row>
    <row r="196" spans="1:4">
      <c r="A196" s="233">
        <v>2013204</v>
      </c>
      <c r="B196" s="205" t="s">
        <v>237</v>
      </c>
      <c r="C196" s="206">
        <v>0</v>
      </c>
      <c r="D196" s="234"/>
    </row>
    <row r="197" spans="1:4">
      <c r="A197" s="233">
        <v>2013250</v>
      </c>
      <c r="B197" s="205" t="s">
        <v>137</v>
      </c>
      <c r="C197" s="206">
        <v>0</v>
      </c>
      <c r="D197" s="234"/>
    </row>
    <row r="198" spans="1:4">
      <c r="A198" s="233">
        <v>2013299</v>
      </c>
      <c r="B198" s="205" t="s">
        <v>238</v>
      </c>
      <c r="C198" s="206">
        <v>242</v>
      </c>
      <c r="D198" s="234"/>
    </row>
    <row r="199" spans="1:4">
      <c r="A199" s="229">
        <v>20133</v>
      </c>
      <c r="B199" s="230" t="s">
        <v>239</v>
      </c>
      <c r="C199" s="231">
        <v>415</v>
      </c>
      <c r="D199" s="232"/>
    </row>
    <row r="200" spans="1:4">
      <c r="A200" s="233">
        <v>2013301</v>
      </c>
      <c r="B200" s="205" t="s">
        <v>128</v>
      </c>
      <c r="C200" s="206">
        <v>212</v>
      </c>
      <c r="D200" s="234"/>
    </row>
    <row r="201" spans="1:4">
      <c r="A201" s="233">
        <v>2013302</v>
      </c>
      <c r="B201" s="205" t="s">
        <v>129</v>
      </c>
      <c r="C201" s="206">
        <v>135</v>
      </c>
      <c r="D201" s="234"/>
    </row>
    <row r="202" spans="1:4">
      <c r="A202" s="233">
        <v>2013303</v>
      </c>
      <c r="B202" s="205" t="s">
        <v>130</v>
      </c>
      <c r="C202" s="206">
        <v>0</v>
      </c>
      <c r="D202" s="234"/>
    </row>
    <row r="203" spans="1:4">
      <c r="A203" s="233">
        <v>2013304</v>
      </c>
      <c r="B203" s="205" t="s">
        <v>240</v>
      </c>
      <c r="C203" s="206">
        <v>0</v>
      </c>
      <c r="D203" s="234"/>
    </row>
    <row r="204" spans="1:4">
      <c r="A204" s="233">
        <v>2013350</v>
      </c>
      <c r="B204" s="205" t="s">
        <v>137</v>
      </c>
      <c r="C204" s="206">
        <v>0</v>
      </c>
      <c r="D204" s="234"/>
    </row>
    <row r="205" spans="1:4">
      <c r="A205" s="233">
        <v>2013399</v>
      </c>
      <c r="B205" s="205" t="s">
        <v>241</v>
      </c>
      <c r="C205" s="206">
        <v>68</v>
      </c>
      <c r="D205" s="234"/>
    </row>
    <row r="206" spans="1:4">
      <c r="A206" s="229">
        <v>20134</v>
      </c>
      <c r="B206" s="230" t="s">
        <v>242</v>
      </c>
      <c r="C206" s="231">
        <v>478</v>
      </c>
      <c r="D206" s="232"/>
    </row>
    <row r="207" spans="1:4">
      <c r="A207" s="233">
        <v>2013401</v>
      </c>
      <c r="B207" s="205" t="s">
        <v>128</v>
      </c>
      <c r="C207" s="206">
        <v>367</v>
      </c>
      <c r="D207" s="234"/>
    </row>
    <row r="208" spans="1:4">
      <c r="A208" s="233">
        <v>2013402</v>
      </c>
      <c r="B208" s="205" t="s">
        <v>129</v>
      </c>
      <c r="C208" s="206">
        <v>111</v>
      </c>
      <c r="D208" s="234"/>
    </row>
    <row r="209" spans="1:4">
      <c r="A209" s="233">
        <v>2013403</v>
      </c>
      <c r="B209" s="205" t="s">
        <v>130</v>
      </c>
      <c r="C209" s="206">
        <v>0</v>
      </c>
      <c r="D209" s="234"/>
    </row>
    <row r="210" spans="1:4">
      <c r="A210" s="233">
        <v>2013404</v>
      </c>
      <c r="B210" s="205" t="s">
        <v>243</v>
      </c>
      <c r="C210" s="206">
        <v>0</v>
      </c>
      <c r="D210" s="234"/>
    </row>
    <row r="211" spans="1:4">
      <c r="A211" s="233">
        <v>2013405</v>
      </c>
      <c r="B211" s="205" t="s">
        <v>244</v>
      </c>
      <c r="C211" s="206">
        <v>0</v>
      </c>
      <c r="D211" s="234"/>
    </row>
    <row r="212" spans="1:4">
      <c r="A212" s="233">
        <v>2013450</v>
      </c>
      <c r="B212" s="205" t="s">
        <v>137</v>
      </c>
      <c r="C212" s="206">
        <v>0</v>
      </c>
      <c r="D212" s="234"/>
    </row>
    <row r="213" spans="1:4">
      <c r="A213" s="233">
        <v>2013499</v>
      </c>
      <c r="B213" s="205" t="s">
        <v>245</v>
      </c>
      <c r="C213" s="206">
        <v>0</v>
      </c>
      <c r="D213" s="234"/>
    </row>
    <row r="214" spans="1:4">
      <c r="A214" s="229">
        <v>20135</v>
      </c>
      <c r="B214" s="230" t="s">
        <v>246</v>
      </c>
      <c r="C214" s="231">
        <v>0</v>
      </c>
      <c r="D214" s="232"/>
    </row>
    <row r="215" spans="1:4">
      <c r="A215" s="233">
        <v>2013501</v>
      </c>
      <c r="B215" s="205" t="s">
        <v>128</v>
      </c>
      <c r="C215" s="206">
        <v>0</v>
      </c>
      <c r="D215" s="234"/>
    </row>
    <row r="216" spans="1:4">
      <c r="A216" s="233">
        <v>2013502</v>
      </c>
      <c r="B216" s="205" t="s">
        <v>129</v>
      </c>
      <c r="C216" s="206">
        <v>0</v>
      </c>
      <c r="D216" s="234"/>
    </row>
    <row r="217" spans="1:4">
      <c r="A217" s="233">
        <v>2013503</v>
      </c>
      <c r="B217" s="205" t="s">
        <v>130</v>
      </c>
      <c r="C217" s="206">
        <v>0</v>
      </c>
      <c r="D217" s="234"/>
    </row>
    <row r="218" spans="1:4">
      <c r="A218" s="233">
        <v>2013550</v>
      </c>
      <c r="B218" s="205" t="s">
        <v>137</v>
      </c>
      <c r="C218" s="206">
        <v>0</v>
      </c>
      <c r="D218" s="234"/>
    </row>
    <row r="219" spans="1:4">
      <c r="A219" s="233">
        <v>2013599</v>
      </c>
      <c r="B219" s="205" t="s">
        <v>247</v>
      </c>
      <c r="C219" s="206">
        <v>0</v>
      </c>
      <c r="D219" s="234"/>
    </row>
    <row r="220" spans="1:4">
      <c r="A220" s="229">
        <v>20136</v>
      </c>
      <c r="B220" s="230" t="s">
        <v>248</v>
      </c>
      <c r="C220" s="231">
        <v>0</v>
      </c>
      <c r="D220" s="232"/>
    </row>
    <row r="221" spans="1:4">
      <c r="A221" s="233">
        <v>2013601</v>
      </c>
      <c r="B221" s="205" t="s">
        <v>128</v>
      </c>
      <c r="C221" s="206">
        <v>0</v>
      </c>
      <c r="D221" s="234"/>
    </row>
    <row r="222" spans="1:4">
      <c r="A222" s="233">
        <v>2013602</v>
      </c>
      <c r="B222" s="205" t="s">
        <v>129</v>
      </c>
      <c r="C222" s="206">
        <v>0</v>
      </c>
      <c r="D222" s="234"/>
    </row>
    <row r="223" spans="1:4">
      <c r="A223" s="233">
        <v>2013603</v>
      </c>
      <c r="B223" s="205" t="s">
        <v>130</v>
      </c>
      <c r="C223" s="206">
        <v>0</v>
      </c>
      <c r="D223" s="234"/>
    </row>
    <row r="224" spans="1:4">
      <c r="A224" s="233">
        <v>2013650</v>
      </c>
      <c r="B224" s="205" t="s">
        <v>137</v>
      </c>
      <c r="C224" s="206">
        <v>0</v>
      </c>
      <c r="D224" s="234"/>
    </row>
    <row r="225" spans="1:4">
      <c r="A225" s="233">
        <v>2013699</v>
      </c>
      <c r="B225" s="205" t="s">
        <v>248</v>
      </c>
      <c r="C225" s="206">
        <v>0</v>
      </c>
      <c r="D225" s="234"/>
    </row>
    <row r="226" spans="1:4">
      <c r="A226" s="229">
        <v>20137</v>
      </c>
      <c r="B226" s="230" t="s">
        <v>249</v>
      </c>
      <c r="C226" s="231">
        <v>0</v>
      </c>
      <c r="D226" s="232"/>
    </row>
    <row r="227" spans="1:4">
      <c r="A227" s="233">
        <v>2013701</v>
      </c>
      <c r="B227" s="205" t="s">
        <v>128</v>
      </c>
      <c r="C227" s="206">
        <v>0</v>
      </c>
      <c r="D227" s="234"/>
    </row>
    <row r="228" spans="1:4">
      <c r="A228" s="233">
        <v>2013702</v>
      </c>
      <c r="B228" s="205" t="s">
        <v>129</v>
      </c>
      <c r="C228" s="206">
        <v>0</v>
      </c>
      <c r="D228" s="234"/>
    </row>
    <row r="229" spans="1:4">
      <c r="A229" s="233">
        <v>2013703</v>
      </c>
      <c r="B229" s="205" t="s">
        <v>130</v>
      </c>
      <c r="C229" s="206">
        <v>0</v>
      </c>
      <c r="D229" s="234"/>
    </row>
    <row r="230" spans="1:4">
      <c r="A230" s="233">
        <v>2013704</v>
      </c>
      <c r="B230" s="205" t="s">
        <v>250</v>
      </c>
      <c r="C230" s="206">
        <v>0</v>
      </c>
      <c r="D230" s="234"/>
    </row>
    <row r="231" spans="1:4">
      <c r="A231" s="233">
        <v>2013750</v>
      </c>
      <c r="B231" s="205" t="s">
        <v>137</v>
      </c>
      <c r="C231" s="206">
        <v>0</v>
      </c>
      <c r="D231" s="234"/>
    </row>
    <row r="232" spans="1:4">
      <c r="A232" s="233">
        <v>2013799</v>
      </c>
      <c r="B232" s="205" t="s">
        <v>251</v>
      </c>
      <c r="C232" s="206">
        <v>0</v>
      </c>
      <c r="D232" s="234"/>
    </row>
    <row r="233" spans="1:4">
      <c r="A233" s="229">
        <v>20138</v>
      </c>
      <c r="B233" s="230" t="s">
        <v>252</v>
      </c>
      <c r="C233" s="231">
        <v>1401</v>
      </c>
      <c r="D233" s="232"/>
    </row>
    <row r="234" spans="1:4">
      <c r="A234" s="233">
        <v>2013801</v>
      </c>
      <c r="B234" s="205" t="s">
        <v>128</v>
      </c>
      <c r="C234" s="206">
        <v>1234</v>
      </c>
      <c r="D234" s="234"/>
    </row>
    <row r="235" spans="1:4">
      <c r="A235" s="233">
        <v>2013802</v>
      </c>
      <c r="B235" s="205" t="s">
        <v>129</v>
      </c>
      <c r="C235" s="206">
        <v>165</v>
      </c>
      <c r="D235" s="234"/>
    </row>
    <row r="236" spans="1:4">
      <c r="A236" s="233">
        <v>2013803</v>
      </c>
      <c r="B236" s="205" t="s">
        <v>130</v>
      </c>
      <c r="C236" s="206">
        <v>0</v>
      </c>
      <c r="D236" s="234"/>
    </row>
    <row r="237" spans="1:4">
      <c r="A237" s="233">
        <v>2013804</v>
      </c>
      <c r="B237" s="205" t="s">
        <v>253</v>
      </c>
      <c r="C237" s="206">
        <v>0</v>
      </c>
      <c r="D237" s="234"/>
    </row>
    <row r="238" spans="1:4">
      <c r="A238" s="233">
        <v>2013805</v>
      </c>
      <c r="B238" s="205" t="s">
        <v>254</v>
      </c>
      <c r="C238" s="206">
        <v>0</v>
      </c>
      <c r="D238" s="234"/>
    </row>
    <row r="239" spans="1:4">
      <c r="A239" s="233">
        <v>2013808</v>
      </c>
      <c r="B239" s="205" t="s">
        <v>169</v>
      </c>
      <c r="C239" s="206">
        <v>0</v>
      </c>
      <c r="D239" s="234"/>
    </row>
    <row r="240" spans="1:4">
      <c r="A240" s="233">
        <v>2013810</v>
      </c>
      <c r="B240" s="205" t="s">
        <v>255</v>
      </c>
      <c r="C240" s="206">
        <v>0</v>
      </c>
      <c r="D240" s="234"/>
    </row>
    <row r="241" spans="1:4">
      <c r="A241" s="233">
        <v>2013812</v>
      </c>
      <c r="B241" s="205" t="s">
        <v>256</v>
      </c>
      <c r="C241" s="206">
        <v>2</v>
      </c>
      <c r="D241" s="234"/>
    </row>
    <row r="242" spans="1:4">
      <c r="A242" s="233">
        <v>2013813</v>
      </c>
      <c r="B242" s="205" t="s">
        <v>257</v>
      </c>
      <c r="C242" s="206">
        <v>0</v>
      </c>
      <c r="D242" s="234"/>
    </row>
    <row r="243" spans="1:4">
      <c r="A243" s="233">
        <v>2013814</v>
      </c>
      <c r="B243" s="205" t="s">
        <v>258</v>
      </c>
      <c r="C243" s="206">
        <v>0</v>
      </c>
      <c r="D243" s="234"/>
    </row>
    <row r="244" spans="1:4">
      <c r="A244" s="233">
        <v>2013815</v>
      </c>
      <c r="B244" s="205" t="s">
        <v>259</v>
      </c>
      <c r="C244" s="206">
        <v>0</v>
      </c>
      <c r="D244" s="234"/>
    </row>
    <row r="245" spans="1:4">
      <c r="A245" s="233">
        <v>2013816</v>
      </c>
      <c r="B245" s="205" t="s">
        <v>260</v>
      </c>
      <c r="C245" s="206">
        <v>0</v>
      </c>
      <c r="D245" s="234"/>
    </row>
    <row r="246" spans="1:4">
      <c r="A246" s="233">
        <v>2013850</v>
      </c>
      <c r="B246" s="205" t="s">
        <v>137</v>
      </c>
      <c r="C246" s="206">
        <v>0</v>
      </c>
      <c r="D246" s="234"/>
    </row>
    <row r="247" spans="1:4">
      <c r="A247" s="233">
        <v>2013899</v>
      </c>
      <c r="B247" s="205" t="s">
        <v>261</v>
      </c>
      <c r="C247" s="206">
        <v>0</v>
      </c>
      <c r="D247" s="234"/>
    </row>
    <row r="248" spans="1:4">
      <c r="A248" s="229">
        <v>20199</v>
      </c>
      <c r="B248" s="230" t="s">
        <v>262</v>
      </c>
      <c r="C248" s="231">
        <v>1306</v>
      </c>
      <c r="D248" s="232"/>
    </row>
    <row r="249" spans="1:4">
      <c r="A249" s="233">
        <v>2019901</v>
      </c>
      <c r="B249" s="205" t="s">
        <v>263</v>
      </c>
      <c r="C249" s="206">
        <v>0</v>
      </c>
      <c r="D249" s="234"/>
    </row>
    <row r="250" spans="1:4">
      <c r="A250" s="233">
        <v>2019999</v>
      </c>
      <c r="B250" s="205" t="s">
        <v>262</v>
      </c>
      <c r="C250" s="206">
        <v>1306</v>
      </c>
      <c r="D250" s="234"/>
    </row>
    <row r="251" spans="1:4">
      <c r="A251" s="235">
        <v>202</v>
      </c>
      <c r="B251" s="226" t="s">
        <v>90</v>
      </c>
      <c r="C251" s="227">
        <v>0</v>
      </c>
      <c r="D251" s="228"/>
    </row>
    <row r="252" spans="1:4">
      <c r="A252" s="229">
        <v>20201</v>
      </c>
      <c r="B252" s="230" t="s">
        <v>264</v>
      </c>
      <c r="C252" s="231">
        <v>0</v>
      </c>
      <c r="D252" s="232"/>
    </row>
    <row r="253" spans="1:4">
      <c r="A253" s="233">
        <v>2020101</v>
      </c>
      <c r="B253" s="205" t="s">
        <v>128</v>
      </c>
      <c r="C253" s="206">
        <v>0</v>
      </c>
      <c r="D253" s="234"/>
    </row>
    <row r="254" spans="1:4">
      <c r="A254" s="233">
        <v>2020102</v>
      </c>
      <c r="B254" s="205" t="s">
        <v>129</v>
      </c>
      <c r="C254" s="206">
        <v>0</v>
      </c>
      <c r="D254" s="234"/>
    </row>
    <row r="255" spans="1:4">
      <c r="A255" s="233">
        <v>2020103</v>
      </c>
      <c r="B255" s="205" t="s">
        <v>130</v>
      </c>
      <c r="C255" s="206">
        <v>0</v>
      </c>
      <c r="D255" s="234"/>
    </row>
    <row r="256" spans="1:4">
      <c r="A256" s="233">
        <v>2020104</v>
      </c>
      <c r="B256" s="205" t="s">
        <v>234</v>
      </c>
      <c r="C256" s="206">
        <v>0</v>
      </c>
      <c r="D256" s="234"/>
    </row>
    <row r="257" spans="1:4">
      <c r="A257" s="233">
        <v>2020150</v>
      </c>
      <c r="B257" s="205" t="s">
        <v>137</v>
      </c>
      <c r="C257" s="206">
        <v>0</v>
      </c>
      <c r="D257" s="234"/>
    </row>
    <row r="258" spans="1:4">
      <c r="A258" s="233">
        <v>2020199</v>
      </c>
      <c r="B258" s="205" t="s">
        <v>265</v>
      </c>
      <c r="C258" s="206">
        <v>0</v>
      </c>
      <c r="D258" s="234"/>
    </row>
    <row r="259" spans="1:4">
      <c r="A259" s="229">
        <v>20202</v>
      </c>
      <c r="B259" s="230" t="s">
        <v>266</v>
      </c>
      <c r="C259" s="231">
        <v>0</v>
      </c>
      <c r="D259" s="232"/>
    </row>
    <row r="260" spans="1:4">
      <c r="A260" s="233">
        <v>2020201</v>
      </c>
      <c r="B260" s="205" t="s">
        <v>267</v>
      </c>
      <c r="C260" s="206">
        <v>0</v>
      </c>
      <c r="D260" s="234"/>
    </row>
    <row r="261" spans="1:4">
      <c r="A261" s="233">
        <v>2020202</v>
      </c>
      <c r="B261" s="205" t="s">
        <v>268</v>
      </c>
      <c r="C261" s="206">
        <v>0</v>
      </c>
      <c r="D261" s="234"/>
    </row>
    <row r="262" spans="1:4">
      <c r="A262" s="229">
        <v>20203</v>
      </c>
      <c r="B262" s="230" t="s">
        <v>269</v>
      </c>
      <c r="C262" s="231">
        <v>0</v>
      </c>
      <c r="D262" s="232"/>
    </row>
    <row r="263" spans="1:4">
      <c r="A263" s="233">
        <v>2020304</v>
      </c>
      <c r="B263" s="205" t="s">
        <v>270</v>
      </c>
      <c r="C263" s="206">
        <v>0</v>
      </c>
      <c r="D263" s="234"/>
    </row>
    <row r="264" spans="1:4">
      <c r="A264" s="233">
        <v>2020306</v>
      </c>
      <c r="B264" s="205" t="s">
        <v>269</v>
      </c>
      <c r="C264" s="206">
        <v>0</v>
      </c>
      <c r="D264" s="234"/>
    </row>
    <row r="265" spans="1:4">
      <c r="A265" s="229">
        <v>20204</v>
      </c>
      <c r="B265" s="230" t="s">
        <v>271</v>
      </c>
      <c r="C265" s="231">
        <v>0</v>
      </c>
      <c r="D265" s="232"/>
    </row>
    <row r="266" spans="1:4">
      <c r="A266" s="233">
        <v>2020401</v>
      </c>
      <c r="B266" s="205" t="s">
        <v>272</v>
      </c>
      <c r="C266" s="206">
        <v>0</v>
      </c>
      <c r="D266" s="234"/>
    </row>
    <row r="267" spans="1:4">
      <c r="A267" s="233">
        <v>2020402</v>
      </c>
      <c r="B267" s="205" t="s">
        <v>273</v>
      </c>
      <c r="C267" s="206">
        <v>0</v>
      </c>
      <c r="D267" s="234"/>
    </row>
    <row r="268" spans="1:4">
      <c r="A268" s="233">
        <v>2020403</v>
      </c>
      <c r="B268" s="205" t="s">
        <v>274</v>
      </c>
      <c r="C268" s="206">
        <v>0</v>
      </c>
      <c r="D268" s="234"/>
    </row>
    <row r="269" spans="1:4">
      <c r="A269" s="233">
        <v>2020404</v>
      </c>
      <c r="B269" s="205" t="s">
        <v>275</v>
      </c>
      <c r="C269" s="206">
        <v>0</v>
      </c>
      <c r="D269" s="234"/>
    </row>
    <row r="270" spans="1:4">
      <c r="A270" s="233">
        <v>2020499</v>
      </c>
      <c r="B270" s="205" t="s">
        <v>276</v>
      </c>
      <c r="C270" s="206">
        <v>0</v>
      </c>
      <c r="D270" s="234"/>
    </row>
    <row r="271" spans="1:4">
      <c r="A271" s="229">
        <v>20205</v>
      </c>
      <c r="B271" s="230" t="s">
        <v>277</v>
      </c>
      <c r="C271" s="231">
        <v>0</v>
      </c>
      <c r="D271" s="232"/>
    </row>
    <row r="272" spans="1:4">
      <c r="A272" s="233">
        <v>2020503</v>
      </c>
      <c r="B272" s="205" t="s">
        <v>278</v>
      </c>
      <c r="C272" s="206">
        <v>0</v>
      </c>
      <c r="D272" s="234"/>
    </row>
    <row r="273" spans="1:4">
      <c r="A273" s="233">
        <v>2020504</v>
      </c>
      <c r="B273" s="205" t="s">
        <v>279</v>
      </c>
      <c r="C273" s="206">
        <v>0</v>
      </c>
      <c r="D273" s="234"/>
    </row>
    <row r="274" spans="1:4">
      <c r="A274" s="233">
        <v>2020505</v>
      </c>
      <c r="B274" s="205" t="s">
        <v>280</v>
      </c>
      <c r="C274" s="206">
        <v>0</v>
      </c>
      <c r="D274" s="234"/>
    </row>
    <row r="275" spans="1:4">
      <c r="A275" s="233">
        <v>2020599</v>
      </c>
      <c r="B275" s="205" t="s">
        <v>281</v>
      </c>
      <c r="C275" s="206">
        <v>0</v>
      </c>
      <c r="D275" s="234"/>
    </row>
    <row r="276" spans="1:4">
      <c r="A276" s="229">
        <v>20206</v>
      </c>
      <c r="B276" s="230" t="s">
        <v>282</v>
      </c>
      <c r="C276" s="231">
        <v>0</v>
      </c>
      <c r="D276" s="232"/>
    </row>
    <row r="277" spans="1:4">
      <c r="A277" s="233">
        <v>2020601</v>
      </c>
      <c r="B277" s="205" t="s">
        <v>282</v>
      </c>
      <c r="C277" s="206">
        <v>0</v>
      </c>
      <c r="D277" s="234"/>
    </row>
    <row r="278" spans="1:4">
      <c r="A278" s="229">
        <v>20207</v>
      </c>
      <c r="B278" s="230" t="s">
        <v>283</v>
      </c>
      <c r="C278" s="231">
        <v>0</v>
      </c>
      <c r="D278" s="232"/>
    </row>
    <row r="279" spans="1:4">
      <c r="A279" s="233">
        <v>2020701</v>
      </c>
      <c r="B279" s="205" t="s">
        <v>284</v>
      </c>
      <c r="C279" s="206">
        <v>0</v>
      </c>
      <c r="D279" s="234"/>
    </row>
    <row r="280" spans="1:4">
      <c r="A280" s="233">
        <v>2020702</v>
      </c>
      <c r="B280" s="205" t="s">
        <v>285</v>
      </c>
      <c r="C280" s="206">
        <v>0</v>
      </c>
      <c r="D280" s="234"/>
    </row>
    <row r="281" spans="1:4">
      <c r="A281" s="233">
        <v>2020703</v>
      </c>
      <c r="B281" s="205" t="s">
        <v>286</v>
      </c>
      <c r="C281" s="206">
        <v>0</v>
      </c>
      <c r="D281" s="234"/>
    </row>
    <row r="282" spans="1:4">
      <c r="A282" s="233">
        <v>2020799</v>
      </c>
      <c r="B282" s="205" t="s">
        <v>111</v>
      </c>
      <c r="C282" s="206">
        <v>0</v>
      </c>
      <c r="D282" s="234"/>
    </row>
    <row r="283" spans="1:4">
      <c r="A283" s="229">
        <v>20208</v>
      </c>
      <c r="B283" s="230" t="s">
        <v>287</v>
      </c>
      <c r="C283" s="231">
        <v>0</v>
      </c>
      <c r="D283" s="232"/>
    </row>
    <row r="284" spans="1:4">
      <c r="A284" s="233">
        <v>2020801</v>
      </c>
      <c r="B284" s="205" t="s">
        <v>128</v>
      </c>
      <c r="C284" s="206">
        <v>0</v>
      </c>
      <c r="D284" s="234"/>
    </row>
    <row r="285" spans="1:4">
      <c r="A285" s="233">
        <v>2020802</v>
      </c>
      <c r="B285" s="205" t="s">
        <v>129</v>
      </c>
      <c r="C285" s="206">
        <v>0</v>
      </c>
      <c r="D285" s="234"/>
    </row>
    <row r="286" spans="1:4">
      <c r="A286" s="233">
        <v>2020803</v>
      </c>
      <c r="B286" s="205" t="s">
        <v>130</v>
      </c>
      <c r="C286" s="206">
        <v>0</v>
      </c>
      <c r="D286" s="234"/>
    </row>
    <row r="287" spans="1:4">
      <c r="A287" s="233">
        <v>2020850</v>
      </c>
      <c r="B287" s="205" t="s">
        <v>137</v>
      </c>
      <c r="C287" s="206">
        <v>0</v>
      </c>
      <c r="D287" s="234"/>
    </row>
    <row r="288" spans="1:4">
      <c r="A288" s="233">
        <v>2020899</v>
      </c>
      <c r="B288" s="205" t="s">
        <v>288</v>
      </c>
      <c r="C288" s="206">
        <v>0</v>
      </c>
      <c r="D288" s="234"/>
    </row>
    <row r="289" spans="1:4">
      <c r="A289" s="229">
        <v>20299</v>
      </c>
      <c r="B289" s="230" t="s">
        <v>289</v>
      </c>
      <c r="C289" s="231">
        <v>0</v>
      </c>
      <c r="D289" s="232"/>
    </row>
    <row r="290" spans="1:4">
      <c r="A290" s="233">
        <v>2029901</v>
      </c>
      <c r="B290" s="205" t="s">
        <v>289</v>
      </c>
      <c r="C290" s="206">
        <v>0</v>
      </c>
      <c r="D290" s="234"/>
    </row>
    <row r="291" spans="1:4">
      <c r="A291" s="235">
        <v>203</v>
      </c>
      <c r="B291" s="226" t="s">
        <v>91</v>
      </c>
      <c r="C291" s="227">
        <v>148</v>
      </c>
      <c r="D291" s="228"/>
    </row>
    <row r="292" spans="1:4">
      <c r="A292" s="229">
        <v>20301</v>
      </c>
      <c r="B292" s="230" t="s">
        <v>290</v>
      </c>
      <c r="C292" s="231">
        <v>0</v>
      </c>
      <c r="D292" s="232"/>
    </row>
    <row r="293" spans="1:4">
      <c r="A293" s="233">
        <v>2030101</v>
      </c>
      <c r="B293" s="205" t="s">
        <v>290</v>
      </c>
      <c r="C293" s="206">
        <v>0</v>
      </c>
      <c r="D293" s="234"/>
    </row>
    <row r="294" spans="1:4">
      <c r="A294" s="229">
        <v>20304</v>
      </c>
      <c r="B294" s="230" t="s">
        <v>291</v>
      </c>
      <c r="C294" s="231">
        <v>0</v>
      </c>
      <c r="D294" s="232"/>
    </row>
    <row r="295" spans="1:4">
      <c r="A295" s="233">
        <v>2030401</v>
      </c>
      <c r="B295" s="205" t="s">
        <v>291</v>
      </c>
      <c r="C295" s="206">
        <v>0</v>
      </c>
      <c r="D295" s="234"/>
    </row>
    <row r="296" spans="1:4">
      <c r="A296" s="229">
        <v>20305</v>
      </c>
      <c r="B296" s="230" t="s">
        <v>292</v>
      </c>
      <c r="C296" s="231">
        <v>0</v>
      </c>
      <c r="D296" s="232"/>
    </row>
    <row r="297" spans="1:4">
      <c r="A297" s="233">
        <v>2030501</v>
      </c>
      <c r="B297" s="205" t="s">
        <v>292</v>
      </c>
      <c r="C297" s="206">
        <v>0</v>
      </c>
      <c r="D297" s="234"/>
    </row>
    <row r="298" spans="1:4">
      <c r="A298" s="229">
        <v>20306</v>
      </c>
      <c r="B298" s="230" t="s">
        <v>293</v>
      </c>
      <c r="C298" s="231">
        <v>148</v>
      </c>
      <c r="D298" s="232"/>
    </row>
    <row r="299" spans="1:4">
      <c r="A299" s="233">
        <v>2030601</v>
      </c>
      <c r="B299" s="205" t="s">
        <v>294</v>
      </c>
      <c r="C299" s="206">
        <v>0</v>
      </c>
      <c r="D299" s="234"/>
    </row>
    <row r="300" spans="1:4">
      <c r="A300" s="233">
        <v>2030602</v>
      </c>
      <c r="B300" s="205" t="s">
        <v>295</v>
      </c>
      <c r="C300" s="206">
        <v>0</v>
      </c>
      <c r="D300" s="234"/>
    </row>
    <row r="301" spans="1:4">
      <c r="A301" s="233">
        <v>2030603</v>
      </c>
      <c r="B301" s="205" t="s">
        <v>296</v>
      </c>
      <c r="C301" s="206">
        <v>5</v>
      </c>
      <c r="D301" s="234"/>
    </row>
    <row r="302" spans="1:4">
      <c r="A302" s="233">
        <v>2030604</v>
      </c>
      <c r="B302" s="205" t="s">
        <v>297</v>
      </c>
      <c r="C302" s="206">
        <v>0</v>
      </c>
      <c r="D302" s="234"/>
    </row>
    <row r="303" spans="1:4">
      <c r="A303" s="233">
        <v>2030605</v>
      </c>
      <c r="B303" s="205" t="s">
        <v>298</v>
      </c>
      <c r="C303" s="206">
        <v>0</v>
      </c>
      <c r="D303" s="234"/>
    </row>
    <row r="304" spans="1:4">
      <c r="A304" s="233">
        <v>2030606</v>
      </c>
      <c r="B304" s="205" t="s">
        <v>299</v>
      </c>
      <c r="C304" s="206">
        <v>0</v>
      </c>
      <c r="D304" s="234"/>
    </row>
    <row r="305" spans="1:4">
      <c r="A305" s="233">
        <v>2030607</v>
      </c>
      <c r="B305" s="205" t="s">
        <v>300</v>
      </c>
      <c r="C305" s="206">
        <v>143</v>
      </c>
      <c r="D305" s="234"/>
    </row>
    <row r="306" spans="1:4">
      <c r="A306" s="233">
        <v>2030608</v>
      </c>
      <c r="B306" s="205" t="s">
        <v>301</v>
      </c>
      <c r="C306" s="206">
        <v>0</v>
      </c>
      <c r="D306" s="234"/>
    </row>
    <row r="307" spans="1:4">
      <c r="A307" s="233">
        <v>2030699</v>
      </c>
      <c r="B307" s="205" t="s">
        <v>302</v>
      </c>
      <c r="C307" s="206">
        <v>0</v>
      </c>
      <c r="D307" s="234"/>
    </row>
    <row r="308" spans="1:4">
      <c r="A308" s="229">
        <v>20399</v>
      </c>
      <c r="B308" s="230" t="s">
        <v>303</v>
      </c>
      <c r="C308" s="231">
        <v>0</v>
      </c>
      <c r="D308" s="232"/>
    </row>
    <row r="309" spans="1:4">
      <c r="A309" s="233">
        <v>2039901</v>
      </c>
      <c r="B309" s="205" t="s">
        <v>303</v>
      </c>
      <c r="C309" s="206">
        <v>0</v>
      </c>
      <c r="D309" s="234"/>
    </row>
    <row r="310" spans="1:4">
      <c r="A310" s="235">
        <v>204</v>
      </c>
      <c r="B310" s="226" t="s">
        <v>92</v>
      </c>
      <c r="C310" s="227">
        <v>9267</v>
      </c>
      <c r="D310" s="228"/>
    </row>
    <row r="311" spans="1:4">
      <c r="A311" s="229">
        <v>20401</v>
      </c>
      <c r="B311" s="230" t="s">
        <v>304</v>
      </c>
      <c r="C311" s="231">
        <v>32</v>
      </c>
      <c r="D311" s="232"/>
    </row>
    <row r="312" spans="1:4">
      <c r="A312" s="233">
        <v>2040101</v>
      </c>
      <c r="B312" s="205" t="s">
        <v>304</v>
      </c>
      <c r="C312" s="206">
        <v>20</v>
      </c>
      <c r="D312" s="234"/>
    </row>
    <row r="313" spans="1:4">
      <c r="A313" s="233">
        <v>2040199</v>
      </c>
      <c r="B313" s="205" t="s">
        <v>305</v>
      </c>
      <c r="C313" s="206">
        <v>12</v>
      </c>
      <c r="D313" s="234"/>
    </row>
    <row r="314" spans="1:4">
      <c r="A314" s="229">
        <v>20402</v>
      </c>
      <c r="B314" s="230" t="s">
        <v>306</v>
      </c>
      <c r="C314" s="231">
        <v>8060</v>
      </c>
      <c r="D314" s="232"/>
    </row>
    <row r="315" spans="1:4">
      <c r="A315" s="233">
        <v>2040201</v>
      </c>
      <c r="B315" s="205" t="s">
        <v>128</v>
      </c>
      <c r="C315" s="206">
        <v>5953</v>
      </c>
      <c r="D315" s="234"/>
    </row>
    <row r="316" spans="1:4">
      <c r="A316" s="233">
        <v>2040202</v>
      </c>
      <c r="B316" s="205" t="s">
        <v>129</v>
      </c>
      <c r="C316" s="206">
        <v>1852</v>
      </c>
      <c r="D316" s="234"/>
    </row>
    <row r="317" spans="1:4">
      <c r="A317" s="233">
        <v>2040203</v>
      </c>
      <c r="B317" s="205" t="s">
        <v>130</v>
      </c>
      <c r="C317" s="206">
        <v>0</v>
      </c>
      <c r="D317" s="234"/>
    </row>
    <row r="318" spans="1:4">
      <c r="A318" s="233">
        <v>2040219</v>
      </c>
      <c r="B318" s="205" t="s">
        <v>169</v>
      </c>
      <c r="C318" s="206">
        <v>1</v>
      </c>
      <c r="D318" s="234"/>
    </row>
    <row r="319" spans="1:4">
      <c r="A319" s="233">
        <v>2040220</v>
      </c>
      <c r="B319" s="205" t="s">
        <v>307</v>
      </c>
      <c r="C319" s="206">
        <v>10</v>
      </c>
      <c r="D319" s="234"/>
    </row>
    <row r="320" spans="1:4">
      <c r="A320" s="233">
        <v>2040221</v>
      </c>
      <c r="B320" s="205" t="s">
        <v>308</v>
      </c>
      <c r="C320" s="206">
        <v>113</v>
      </c>
      <c r="D320" s="234"/>
    </row>
    <row r="321" spans="1:4">
      <c r="A321" s="233">
        <v>2040222</v>
      </c>
      <c r="B321" s="205" t="s">
        <v>309</v>
      </c>
      <c r="C321" s="206">
        <v>0</v>
      </c>
      <c r="D321" s="234"/>
    </row>
    <row r="322" spans="1:4">
      <c r="A322" s="233">
        <v>2040223</v>
      </c>
      <c r="B322" s="205" t="s">
        <v>310</v>
      </c>
      <c r="C322" s="206">
        <v>0</v>
      </c>
      <c r="D322" s="234"/>
    </row>
    <row r="323" spans="1:4">
      <c r="A323" s="233">
        <v>2040250</v>
      </c>
      <c r="B323" s="205" t="s">
        <v>137</v>
      </c>
      <c r="C323" s="206">
        <v>0</v>
      </c>
      <c r="D323" s="234"/>
    </row>
    <row r="324" spans="1:4">
      <c r="A324" s="233">
        <v>2040299</v>
      </c>
      <c r="B324" s="205" t="s">
        <v>311</v>
      </c>
      <c r="C324" s="206">
        <v>131</v>
      </c>
      <c r="D324" s="234"/>
    </row>
    <row r="325" spans="1:4">
      <c r="A325" s="229">
        <v>20403</v>
      </c>
      <c r="B325" s="230" t="s">
        <v>312</v>
      </c>
      <c r="C325" s="231">
        <v>0</v>
      </c>
      <c r="D325" s="232"/>
    </row>
    <row r="326" spans="1:4">
      <c r="A326" s="233">
        <v>2040301</v>
      </c>
      <c r="B326" s="205" t="s">
        <v>128</v>
      </c>
      <c r="C326" s="206">
        <v>0</v>
      </c>
      <c r="D326" s="234"/>
    </row>
    <row r="327" spans="1:4">
      <c r="A327" s="233">
        <v>2040302</v>
      </c>
      <c r="B327" s="205" t="s">
        <v>129</v>
      </c>
      <c r="C327" s="206">
        <v>0</v>
      </c>
      <c r="D327" s="234"/>
    </row>
    <row r="328" spans="1:4">
      <c r="A328" s="233">
        <v>2040303</v>
      </c>
      <c r="B328" s="205" t="s">
        <v>130</v>
      </c>
      <c r="C328" s="206">
        <v>0</v>
      </c>
      <c r="D328" s="234"/>
    </row>
    <row r="329" spans="1:4">
      <c r="A329" s="233">
        <v>2040304</v>
      </c>
      <c r="B329" s="205" t="s">
        <v>313</v>
      </c>
      <c r="C329" s="206">
        <v>0</v>
      </c>
      <c r="D329" s="234"/>
    </row>
    <row r="330" spans="1:4">
      <c r="A330" s="233">
        <v>2040350</v>
      </c>
      <c r="B330" s="205" t="s">
        <v>137</v>
      </c>
      <c r="C330" s="206">
        <v>0</v>
      </c>
      <c r="D330" s="234"/>
    </row>
    <row r="331" spans="1:4">
      <c r="A331" s="233">
        <v>2040399</v>
      </c>
      <c r="B331" s="205" t="s">
        <v>314</v>
      </c>
      <c r="C331" s="206">
        <v>0</v>
      </c>
      <c r="D331" s="234"/>
    </row>
    <row r="332" spans="1:4">
      <c r="A332" s="229">
        <v>20404</v>
      </c>
      <c r="B332" s="230" t="s">
        <v>315</v>
      </c>
      <c r="C332" s="231">
        <v>80</v>
      </c>
      <c r="D332" s="232"/>
    </row>
    <row r="333" spans="1:4">
      <c r="A333" s="233">
        <v>2040401</v>
      </c>
      <c r="B333" s="205" t="s">
        <v>128</v>
      </c>
      <c r="C333" s="206">
        <v>80</v>
      </c>
      <c r="D333" s="234"/>
    </row>
    <row r="334" spans="1:4">
      <c r="A334" s="233">
        <v>2040402</v>
      </c>
      <c r="B334" s="205" t="s">
        <v>129</v>
      </c>
      <c r="C334" s="206">
        <v>0</v>
      </c>
      <c r="D334" s="234"/>
    </row>
    <row r="335" spans="1:4">
      <c r="A335" s="233">
        <v>2040403</v>
      </c>
      <c r="B335" s="205" t="s">
        <v>130</v>
      </c>
      <c r="C335" s="206">
        <v>0</v>
      </c>
      <c r="D335" s="234"/>
    </row>
    <row r="336" spans="1:4">
      <c r="A336" s="233">
        <v>2040409</v>
      </c>
      <c r="B336" s="205" t="s">
        <v>316</v>
      </c>
      <c r="C336" s="206">
        <v>0</v>
      </c>
      <c r="D336" s="234"/>
    </row>
    <row r="337" spans="1:4">
      <c r="A337" s="233">
        <v>2040410</v>
      </c>
      <c r="B337" s="205" t="s">
        <v>317</v>
      </c>
      <c r="C337" s="206">
        <v>0</v>
      </c>
      <c r="D337" s="234"/>
    </row>
    <row r="338" spans="1:4">
      <c r="A338" s="233">
        <v>2040450</v>
      </c>
      <c r="B338" s="205" t="s">
        <v>137</v>
      </c>
      <c r="C338" s="206">
        <v>0</v>
      </c>
      <c r="D338" s="234"/>
    </row>
    <row r="339" spans="1:4">
      <c r="A339" s="233">
        <v>2040499</v>
      </c>
      <c r="B339" s="205" t="s">
        <v>318</v>
      </c>
      <c r="C339" s="206">
        <v>0</v>
      </c>
      <c r="D339" s="234"/>
    </row>
    <row r="340" spans="1:4">
      <c r="A340" s="229">
        <v>20405</v>
      </c>
      <c r="B340" s="230" t="s">
        <v>319</v>
      </c>
      <c r="C340" s="231">
        <v>117</v>
      </c>
      <c r="D340" s="232"/>
    </row>
    <row r="341" spans="1:4">
      <c r="A341" s="233">
        <v>2040501</v>
      </c>
      <c r="B341" s="205" t="s">
        <v>128</v>
      </c>
      <c r="C341" s="206">
        <v>117</v>
      </c>
      <c r="D341" s="234"/>
    </row>
    <row r="342" spans="1:4">
      <c r="A342" s="233">
        <v>2040502</v>
      </c>
      <c r="B342" s="205" t="s">
        <v>129</v>
      </c>
      <c r="C342" s="206">
        <v>0</v>
      </c>
      <c r="D342" s="234"/>
    </row>
    <row r="343" spans="1:4">
      <c r="A343" s="233">
        <v>2040503</v>
      </c>
      <c r="B343" s="205" t="s">
        <v>130</v>
      </c>
      <c r="C343" s="206">
        <v>0</v>
      </c>
      <c r="D343" s="234"/>
    </row>
    <row r="344" spans="1:4">
      <c r="A344" s="233">
        <v>2040504</v>
      </c>
      <c r="B344" s="205" t="s">
        <v>320</v>
      </c>
      <c r="C344" s="206">
        <v>0</v>
      </c>
      <c r="D344" s="234"/>
    </row>
    <row r="345" spans="1:4">
      <c r="A345" s="233">
        <v>2040505</v>
      </c>
      <c r="B345" s="205" t="s">
        <v>321</v>
      </c>
      <c r="C345" s="206">
        <v>0</v>
      </c>
      <c r="D345" s="234"/>
    </row>
    <row r="346" spans="1:4">
      <c r="A346" s="233">
        <v>2040506</v>
      </c>
      <c r="B346" s="205" t="s">
        <v>322</v>
      </c>
      <c r="C346" s="206">
        <v>0</v>
      </c>
      <c r="D346" s="234"/>
    </row>
    <row r="347" spans="1:4">
      <c r="A347" s="233">
        <v>2040550</v>
      </c>
      <c r="B347" s="205" t="s">
        <v>137</v>
      </c>
      <c r="C347" s="206">
        <v>0</v>
      </c>
      <c r="D347" s="234"/>
    </row>
    <row r="348" spans="1:4">
      <c r="A348" s="233">
        <v>2040599</v>
      </c>
      <c r="B348" s="205" t="s">
        <v>323</v>
      </c>
      <c r="C348" s="206">
        <v>0</v>
      </c>
      <c r="D348" s="234"/>
    </row>
    <row r="349" spans="1:4">
      <c r="A349" s="229">
        <v>20406</v>
      </c>
      <c r="B349" s="230" t="s">
        <v>324</v>
      </c>
      <c r="C349" s="231">
        <v>918</v>
      </c>
      <c r="D349" s="232"/>
    </row>
    <row r="350" spans="1:4">
      <c r="A350" s="233">
        <v>2040601</v>
      </c>
      <c r="B350" s="205" t="s">
        <v>128</v>
      </c>
      <c r="C350" s="206">
        <v>778</v>
      </c>
      <c r="D350" s="234"/>
    </row>
    <row r="351" spans="1:4">
      <c r="A351" s="233">
        <v>2040602</v>
      </c>
      <c r="B351" s="205" t="s">
        <v>129</v>
      </c>
      <c r="C351" s="206">
        <v>10</v>
      </c>
      <c r="D351" s="234"/>
    </row>
    <row r="352" spans="1:4">
      <c r="A352" s="233">
        <v>2040603</v>
      </c>
      <c r="B352" s="205" t="s">
        <v>130</v>
      </c>
      <c r="C352" s="206">
        <v>0</v>
      </c>
      <c r="D352" s="234"/>
    </row>
    <row r="353" spans="1:4">
      <c r="A353" s="233">
        <v>2040604</v>
      </c>
      <c r="B353" s="205" t="s">
        <v>325</v>
      </c>
      <c r="C353" s="206">
        <v>50</v>
      </c>
      <c r="D353" s="234"/>
    </row>
    <row r="354" spans="1:4">
      <c r="A354" s="233">
        <v>2040605</v>
      </c>
      <c r="B354" s="205" t="s">
        <v>326</v>
      </c>
      <c r="C354" s="206">
        <v>30</v>
      </c>
      <c r="D354" s="234"/>
    </row>
    <row r="355" spans="1:4">
      <c r="A355" s="233">
        <v>2040606</v>
      </c>
      <c r="B355" s="205" t="s">
        <v>327</v>
      </c>
      <c r="C355" s="206">
        <v>0</v>
      </c>
      <c r="D355" s="234"/>
    </row>
    <row r="356" spans="1:4">
      <c r="A356" s="233">
        <v>2040607</v>
      </c>
      <c r="B356" s="205" t="s">
        <v>328</v>
      </c>
      <c r="C356" s="206">
        <v>0</v>
      </c>
      <c r="D356" s="234"/>
    </row>
    <row r="357" spans="1:4">
      <c r="A357" s="233">
        <v>2040608</v>
      </c>
      <c r="B357" s="205" t="s">
        <v>329</v>
      </c>
      <c r="C357" s="206">
        <v>0</v>
      </c>
      <c r="D357" s="234"/>
    </row>
    <row r="358" spans="1:4">
      <c r="A358" s="233">
        <v>2040609</v>
      </c>
      <c r="B358" s="205" t="s">
        <v>330</v>
      </c>
      <c r="C358" s="206">
        <v>0</v>
      </c>
      <c r="D358" s="234"/>
    </row>
    <row r="359" spans="1:4">
      <c r="A359" s="233">
        <v>2040610</v>
      </c>
      <c r="B359" s="205" t="s">
        <v>331</v>
      </c>
      <c r="C359" s="206">
        <v>50</v>
      </c>
      <c r="D359" s="234"/>
    </row>
    <row r="360" spans="1:4">
      <c r="A360" s="233">
        <v>2040611</v>
      </c>
      <c r="B360" s="205" t="s">
        <v>332</v>
      </c>
      <c r="C360" s="206">
        <v>0</v>
      </c>
      <c r="D360" s="234"/>
    </row>
    <row r="361" spans="1:4">
      <c r="A361" s="233">
        <v>2040612</v>
      </c>
      <c r="B361" s="205" t="s">
        <v>333</v>
      </c>
      <c r="C361" s="206">
        <v>0</v>
      </c>
      <c r="D361" s="234"/>
    </row>
    <row r="362" spans="1:4">
      <c r="A362" s="233">
        <v>2040613</v>
      </c>
      <c r="B362" s="205" t="s">
        <v>169</v>
      </c>
      <c r="C362" s="206">
        <v>0</v>
      </c>
      <c r="D362" s="234"/>
    </row>
    <row r="363" spans="1:4">
      <c r="A363" s="233">
        <v>2040650</v>
      </c>
      <c r="B363" s="205" t="s">
        <v>137</v>
      </c>
      <c r="C363" s="206">
        <v>0</v>
      </c>
      <c r="D363" s="234"/>
    </row>
    <row r="364" spans="1:4">
      <c r="A364" s="233">
        <v>2040699</v>
      </c>
      <c r="B364" s="205" t="s">
        <v>334</v>
      </c>
      <c r="C364" s="206">
        <v>0</v>
      </c>
      <c r="D364" s="234"/>
    </row>
    <row r="365" spans="1:4">
      <c r="A365" s="229">
        <v>20407</v>
      </c>
      <c r="B365" s="230" t="s">
        <v>335</v>
      </c>
      <c r="C365" s="231">
        <v>0</v>
      </c>
      <c r="D365" s="232"/>
    </row>
    <row r="366" spans="1:4">
      <c r="A366" s="233">
        <v>2040701</v>
      </c>
      <c r="B366" s="205" t="s">
        <v>128</v>
      </c>
      <c r="C366" s="206">
        <v>0</v>
      </c>
      <c r="D366" s="234"/>
    </row>
    <row r="367" spans="1:4">
      <c r="A367" s="233">
        <v>2040702</v>
      </c>
      <c r="B367" s="205" t="s">
        <v>129</v>
      </c>
      <c r="C367" s="206">
        <v>0</v>
      </c>
      <c r="D367" s="234"/>
    </row>
    <row r="368" spans="1:4">
      <c r="A368" s="233">
        <v>2040703</v>
      </c>
      <c r="B368" s="205" t="s">
        <v>130</v>
      </c>
      <c r="C368" s="206">
        <v>0</v>
      </c>
      <c r="D368" s="234"/>
    </row>
    <row r="369" spans="1:4">
      <c r="A369" s="233">
        <v>2040704</v>
      </c>
      <c r="B369" s="205" t="s">
        <v>336</v>
      </c>
      <c r="C369" s="206">
        <v>0</v>
      </c>
      <c r="D369" s="234"/>
    </row>
    <row r="370" spans="1:4">
      <c r="A370" s="233">
        <v>2040705</v>
      </c>
      <c r="B370" s="205" t="s">
        <v>337</v>
      </c>
      <c r="C370" s="206">
        <v>0</v>
      </c>
      <c r="D370" s="234"/>
    </row>
    <row r="371" spans="1:4">
      <c r="A371" s="233">
        <v>2040706</v>
      </c>
      <c r="B371" s="205" t="s">
        <v>338</v>
      </c>
      <c r="C371" s="206">
        <v>0</v>
      </c>
      <c r="D371" s="234"/>
    </row>
    <row r="372" spans="1:4">
      <c r="A372" s="233">
        <v>2040707</v>
      </c>
      <c r="B372" s="205" t="s">
        <v>169</v>
      </c>
      <c r="C372" s="206">
        <v>0</v>
      </c>
      <c r="D372" s="234"/>
    </row>
    <row r="373" spans="1:4">
      <c r="A373" s="233">
        <v>2040750</v>
      </c>
      <c r="B373" s="205" t="s">
        <v>137</v>
      </c>
      <c r="C373" s="206">
        <v>0</v>
      </c>
      <c r="D373" s="234"/>
    </row>
    <row r="374" spans="1:4">
      <c r="A374" s="233">
        <v>2040799</v>
      </c>
      <c r="B374" s="205" t="s">
        <v>339</v>
      </c>
      <c r="C374" s="206">
        <v>0</v>
      </c>
      <c r="D374" s="234"/>
    </row>
    <row r="375" spans="1:4">
      <c r="A375" s="229">
        <v>20408</v>
      </c>
      <c r="B375" s="230" t="s">
        <v>340</v>
      </c>
      <c r="C375" s="231">
        <v>60</v>
      </c>
      <c r="D375" s="232"/>
    </row>
    <row r="376" spans="1:4">
      <c r="A376" s="233">
        <v>2040801</v>
      </c>
      <c r="B376" s="205" t="s">
        <v>128</v>
      </c>
      <c r="C376" s="206">
        <v>0</v>
      </c>
      <c r="D376" s="234"/>
    </row>
    <row r="377" spans="1:4">
      <c r="A377" s="233">
        <v>2040802</v>
      </c>
      <c r="B377" s="205" t="s">
        <v>129</v>
      </c>
      <c r="C377" s="206">
        <v>0</v>
      </c>
      <c r="D377" s="234"/>
    </row>
    <row r="378" spans="1:4">
      <c r="A378" s="233">
        <v>2040803</v>
      </c>
      <c r="B378" s="205" t="s">
        <v>130</v>
      </c>
      <c r="C378" s="206">
        <v>0</v>
      </c>
      <c r="D378" s="234"/>
    </row>
    <row r="379" spans="1:4">
      <c r="A379" s="233">
        <v>2040804</v>
      </c>
      <c r="B379" s="205" t="s">
        <v>341</v>
      </c>
      <c r="C379" s="206">
        <v>0</v>
      </c>
      <c r="D379" s="234"/>
    </row>
    <row r="380" spans="1:4">
      <c r="A380" s="233">
        <v>2040805</v>
      </c>
      <c r="B380" s="205" t="s">
        <v>342</v>
      </c>
      <c r="C380" s="206">
        <v>0</v>
      </c>
      <c r="D380" s="234"/>
    </row>
    <row r="381" spans="1:4">
      <c r="A381" s="233">
        <v>2040806</v>
      </c>
      <c r="B381" s="205" t="s">
        <v>343</v>
      </c>
      <c r="C381" s="206">
        <v>0</v>
      </c>
      <c r="D381" s="234"/>
    </row>
    <row r="382" spans="1:4">
      <c r="A382" s="233">
        <v>2040807</v>
      </c>
      <c r="B382" s="205" t="s">
        <v>169</v>
      </c>
      <c r="C382" s="206">
        <v>0</v>
      </c>
      <c r="D382" s="234"/>
    </row>
    <row r="383" spans="1:4">
      <c r="A383" s="233">
        <v>2040850</v>
      </c>
      <c r="B383" s="205" t="s">
        <v>137</v>
      </c>
      <c r="C383" s="206">
        <v>0</v>
      </c>
      <c r="D383" s="234"/>
    </row>
    <row r="384" spans="1:4">
      <c r="A384" s="233">
        <v>2040899</v>
      </c>
      <c r="B384" s="205" t="s">
        <v>344</v>
      </c>
      <c r="C384" s="206">
        <v>60</v>
      </c>
      <c r="D384" s="234"/>
    </row>
    <row r="385" spans="1:4">
      <c r="A385" s="229">
        <v>20409</v>
      </c>
      <c r="B385" s="230" t="s">
        <v>345</v>
      </c>
      <c r="C385" s="231">
        <v>0</v>
      </c>
      <c r="D385" s="232"/>
    </row>
    <row r="386" spans="1:4">
      <c r="A386" s="233">
        <v>2040901</v>
      </c>
      <c r="B386" s="205" t="s">
        <v>128</v>
      </c>
      <c r="C386" s="206">
        <v>0</v>
      </c>
      <c r="D386" s="234"/>
    </row>
    <row r="387" spans="1:4">
      <c r="A387" s="233">
        <v>2040902</v>
      </c>
      <c r="B387" s="205" t="s">
        <v>129</v>
      </c>
      <c r="C387" s="206">
        <v>0</v>
      </c>
      <c r="D387" s="234"/>
    </row>
    <row r="388" spans="1:4">
      <c r="A388" s="233">
        <v>2040903</v>
      </c>
      <c r="B388" s="205" t="s">
        <v>130</v>
      </c>
      <c r="C388" s="206">
        <v>0</v>
      </c>
      <c r="D388" s="234"/>
    </row>
    <row r="389" spans="1:4">
      <c r="A389" s="233">
        <v>2040904</v>
      </c>
      <c r="B389" s="205" t="s">
        <v>346</v>
      </c>
      <c r="C389" s="206">
        <v>0</v>
      </c>
      <c r="D389" s="234"/>
    </row>
    <row r="390" spans="1:4">
      <c r="A390" s="233">
        <v>2040905</v>
      </c>
      <c r="B390" s="205" t="s">
        <v>347</v>
      </c>
      <c r="C390" s="206">
        <v>0</v>
      </c>
      <c r="D390" s="234"/>
    </row>
    <row r="391" spans="1:4">
      <c r="A391" s="233">
        <v>2040950</v>
      </c>
      <c r="B391" s="205" t="s">
        <v>137</v>
      </c>
      <c r="C391" s="206">
        <v>0</v>
      </c>
      <c r="D391" s="234"/>
    </row>
    <row r="392" spans="1:4">
      <c r="A392" s="233">
        <v>2040999</v>
      </c>
      <c r="B392" s="205" t="s">
        <v>348</v>
      </c>
      <c r="C392" s="206">
        <v>0</v>
      </c>
      <c r="D392" s="234"/>
    </row>
    <row r="393" spans="1:4">
      <c r="A393" s="229">
        <v>20410</v>
      </c>
      <c r="B393" s="230" t="s">
        <v>349</v>
      </c>
      <c r="C393" s="231">
        <v>0</v>
      </c>
      <c r="D393" s="232"/>
    </row>
    <row r="394" spans="1:4">
      <c r="A394" s="233">
        <v>2041001</v>
      </c>
      <c r="B394" s="205" t="s">
        <v>128</v>
      </c>
      <c r="C394" s="206">
        <v>0</v>
      </c>
      <c r="D394" s="234"/>
    </row>
    <row r="395" spans="1:4">
      <c r="A395" s="233">
        <v>2041002</v>
      </c>
      <c r="B395" s="205" t="s">
        <v>129</v>
      </c>
      <c r="C395" s="206">
        <v>0</v>
      </c>
      <c r="D395" s="234"/>
    </row>
    <row r="396" spans="1:4">
      <c r="A396" s="233">
        <v>2041006</v>
      </c>
      <c r="B396" s="205" t="s">
        <v>169</v>
      </c>
      <c r="C396" s="206">
        <v>0</v>
      </c>
      <c r="D396" s="234"/>
    </row>
    <row r="397" spans="1:4">
      <c r="A397" s="233">
        <v>2041007</v>
      </c>
      <c r="B397" s="205" t="s">
        <v>350</v>
      </c>
      <c r="C397" s="206">
        <v>0</v>
      </c>
      <c r="D397" s="234"/>
    </row>
    <row r="398" spans="1:4">
      <c r="A398" s="233">
        <v>2041099</v>
      </c>
      <c r="B398" s="205" t="s">
        <v>351</v>
      </c>
      <c r="C398" s="206">
        <v>0</v>
      </c>
      <c r="D398" s="234"/>
    </row>
    <row r="399" spans="1:4">
      <c r="A399" s="229">
        <v>20499</v>
      </c>
      <c r="B399" s="230" t="s">
        <v>352</v>
      </c>
      <c r="C399" s="231">
        <v>0</v>
      </c>
      <c r="D399" s="232"/>
    </row>
    <row r="400" spans="1:4">
      <c r="A400" s="233">
        <v>2049901</v>
      </c>
      <c r="B400" s="205" t="s">
        <v>352</v>
      </c>
      <c r="C400" s="206">
        <v>0</v>
      </c>
      <c r="D400" s="234"/>
    </row>
    <row r="401" spans="1:4">
      <c r="A401" s="235">
        <v>205</v>
      </c>
      <c r="B401" s="226" t="s">
        <v>93</v>
      </c>
      <c r="C401" s="227">
        <v>59169</v>
      </c>
      <c r="D401" s="228"/>
    </row>
    <row r="402" spans="1:4">
      <c r="A402" s="229">
        <v>20501</v>
      </c>
      <c r="B402" s="230" t="s">
        <v>353</v>
      </c>
      <c r="C402" s="231">
        <v>2260</v>
      </c>
      <c r="D402" s="232"/>
    </row>
    <row r="403" spans="1:4">
      <c r="A403" s="233">
        <v>2050101</v>
      </c>
      <c r="B403" s="205" t="s">
        <v>128</v>
      </c>
      <c r="C403" s="206">
        <v>933</v>
      </c>
      <c r="D403" s="234"/>
    </row>
    <row r="404" spans="1:4">
      <c r="A404" s="233">
        <v>2050102</v>
      </c>
      <c r="B404" s="205" t="s">
        <v>129</v>
      </c>
      <c r="C404" s="206">
        <v>0</v>
      </c>
      <c r="D404" s="234"/>
    </row>
    <row r="405" spans="1:4">
      <c r="A405" s="233">
        <v>2050103</v>
      </c>
      <c r="B405" s="205" t="s">
        <v>130</v>
      </c>
      <c r="C405" s="206">
        <v>0</v>
      </c>
      <c r="D405" s="234"/>
    </row>
    <row r="406" spans="1:4">
      <c r="A406" s="233">
        <v>2050199</v>
      </c>
      <c r="B406" s="205" t="s">
        <v>354</v>
      </c>
      <c r="C406" s="206">
        <v>1327</v>
      </c>
      <c r="D406" s="234"/>
    </row>
    <row r="407" spans="1:4">
      <c r="A407" s="229">
        <v>20502</v>
      </c>
      <c r="B407" s="230" t="s">
        <v>355</v>
      </c>
      <c r="C407" s="231">
        <v>52480</v>
      </c>
      <c r="D407" s="232"/>
    </row>
    <row r="408" spans="1:4">
      <c r="A408" s="233">
        <v>2050201</v>
      </c>
      <c r="B408" s="205" t="s">
        <v>356</v>
      </c>
      <c r="C408" s="206">
        <v>2036</v>
      </c>
      <c r="D408" s="234"/>
    </row>
    <row r="409" spans="1:4">
      <c r="A409" s="233">
        <v>2050202</v>
      </c>
      <c r="B409" s="205" t="s">
        <v>357</v>
      </c>
      <c r="C409" s="206">
        <v>29841</v>
      </c>
      <c r="D409" s="234"/>
    </row>
    <row r="410" spans="1:4">
      <c r="A410" s="233">
        <v>2050203</v>
      </c>
      <c r="B410" s="205" t="s">
        <v>358</v>
      </c>
      <c r="C410" s="206">
        <v>14259</v>
      </c>
      <c r="D410" s="234"/>
    </row>
    <row r="411" spans="1:4">
      <c r="A411" s="233">
        <v>2050204</v>
      </c>
      <c r="B411" s="205" t="s">
        <v>359</v>
      </c>
      <c r="C411" s="206">
        <v>6344</v>
      </c>
      <c r="D411" s="234"/>
    </row>
    <row r="412" spans="1:4">
      <c r="A412" s="233">
        <v>2050205</v>
      </c>
      <c r="B412" s="205" t="s">
        <v>360</v>
      </c>
      <c r="C412" s="206">
        <v>0</v>
      </c>
      <c r="D412" s="234"/>
    </row>
    <row r="413" spans="1:4">
      <c r="A413" s="233">
        <v>2050206</v>
      </c>
      <c r="B413" s="205" t="s">
        <v>361</v>
      </c>
      <c r="C413" s="206">
        <v>0</v>
      </c>
      <c r="D413" s="234"/>
    </row>
    <row r="414" spans="1:4">
      <c r="A414" s="233">
        <v>2050207</v>
      </c>
      <c r="B414" s="205" t="s">
        <v>362</v>
      </c>
      <c r="C414" s="206">
        <v>0</v>
      </c>
      <c r="D414" s="234"/>
    </row>
    <row r="415" spans="1:4">
      <c r="A415" s="233">
        <v>2050299</v>
      </c>
      <c r="B415" s="205" t="s">
        <v>363</v>
      </c>
      <c r="C415" s="206">
        <v>0</v>
      </c>
      <c r="D415" s="234"/>
    </row>
    <row r="416" spans="1:4">
      <c r="A416" s="229">
        <v>20503</v>
      </c>
      <c r="B416" s="230" t="s">
        <v>364</v>
      </c>
      <c r="C416" s="231">
        <v>1570</v>
      </c>
      <c r="D416" s="232"/>
    </row>
    <row r="417" spans="1:4">
      <c r="A417" s="233">
        <v>2050301</v>
      </c>
      <c r="B417" s="205" t="s">
        <v>365</v>
      </c>
      <c r="C417" s="206">
        <v>0</v>
      </c>
      <c r="D417" s="234"/>
    </row>
    <row r="418" spans="1:4">
      <c r="A418" s="233">
        <v>2050302</v>
      </c>
      <c r="B418" s="205" t="s">
        <v>366</v>
      </c>
      <c r="C418" s="206">
        <v>1570</v>
      </c>
      <c r="D418" s="234"/>
    </row>
    <row r="419" spans="1:4">
      <c r="A419" s="233">
        <v>2050303</v>
      </c>
      <c r="B419" s="205" t="s">
        <v>367</v>
      </c>
      <c r="C419" s="206">
        <v>0</v>
      </c>
      <c r="D419" s="234"/>
    </row>
    <row r="420" spans="1:4">
      <c r="A420" s="233">
        <v>2050305</v>
      </c>
      <c r="B420" s="205" t="s">
        <v>368</v>
      </c>
      <c r="C420" s="206">
        <v>0</v>
      </c>
      <c r="D420" s="234"/>
    </row>
    <row r="421" spans="1:4">
      <c r="A421" s="233">
        <v>2050399</v>
      </c>
      <c r="B421" s="205" t="s">
        <v>369</v>
      </c>
      <c r="C421" s="206">
        <v>0</v>
      </c>
      <c r="D421" s="234"/>
    </row>
    <row r="422" spans="1:4">
      <c r="A422" s="229">
        <v>20504</v>
      </c>
      <c r="B422" s="230" t="s">
        <v>370</v>
      </c>
      <c r="C422" s="231">
        <v>0</v>
      </c>
      <c r="D422" s="232"/>
    </row>
    <row r="423" spans="1:4">
      <c r="A423" s="233">
        <v>2050401</v>
      </c>
      <c r="B423" s="205" t="s">
        <v>371</v>
      </c>
      <c r="C423" s="206">
        <v>0</v>
      </c>
      <c r="D423" s="234"/>
    </row>
    <row r="424" spans="1:4">
      <c r="A424" s="233">
        <v>2050402</v>
      </c>
      <c r="B424" s="205" t="s">
        <v>372</v>
      </c>
      <c r="C424" s="206">
        <v>0</v>
      </c>
      <c r="D424" s="234"/>
    </row>
    <row r="425" spans="1:4">
      <c r="A425" s="233">
        <v>2050403</v>
      </c>
      <c r="B425" s="205" t="s">
        <v>373</v>
      </c>
      <c r="C425" s="206">
        <v>0</v>
      </c>
      <c r="D425" s="234"/>
    </row>
    <row r="426" spans="1:4">
      <c r="A426" s="233">
        <v>2050404</v>
      </c>
      <c r="B426" s="205" t="s">
        <v>374</v>
      </c>
      <c r="C426" s="206">
        <v>0</v>
      </c>
      <c r="D426" s="234"/>
    </row>
    <row r="427" spans="1:4">
      <c r="A427" s="233">
        <v>2050499</v>
      </c>
      <c r="B427" s="205" t="s">
        <v>375</v>
      </c>
      <c r="C427" s="206">
        <v>0</v>
      </c>
      <c r="D427" s="234"/>
    </row>
    <row r="428" spans="1:4">
      <c r="A428" s="229">
        <v>20505</v>
      </c>
      <c r="B428" s="230" t="s">
        <v>376</v>
      </c>
      <c r="C428" s="231">
        <v>0</v>
      </c>
      <c r="D428" s="232"/>
    </row>
    <row r="429" spans="1:4">
      <c r="A429" s="233">
        <v>2050501</v>
      </c>
      <c r="B429" s="205" t="s">
        <v>377</v>
      </c>
      <c r="C429" s="206">
        <v>0</v>
      </c>
      <c r="D429" s="234"/>
    </row>
    <row r="430" spans="1:4">
      <c r="A430" s="233">
        <v>2050502</v>
      </c>
      <c r="B430" s="205" t="s">
        <v>378</v>
      </c>
      <c r="C430" s="206">
        <v>0</v>
      </c>
      <c r="D430" s="234"/>
    </row>
    <row r="431" spans="1:4">
      <c r="A431" s="233">
        <v>2050599</v>
      </c>
      <c r="B431" s="205" t="s">
        <v>379</v>
      </c>
      <c r="C431" s="206">
        <v>0</v>
      </c>
      <c r="D431" s="234"/>
    </row>
    <row r="432" spans="1:4">
      <c r="A432" s="229">
        <v>20506</v>
      </c>
      <c r="B432" s="230" t="s">
        <v>380</v>
      </c>
      <c r="C432" s="231">
        <v>0</v>
      </c>
      <c r="D432" s="232"/>
    </row>
    <row r="433" spans="1:4">
      <c r="A433" s="233">
        <v>2050601</v>
      </c>
      <c r="B433" s="205" t="s">
        <v>381</v>
      </c>
      <c r="C433" s="206">
        <v>0</v>
      </c>
      <c r="D433" s="234"/>
    </row>
    <row r="434" spans="1:4">
      <c r="A434" s="233">
        <v>2050602</v>
      </c>
      <c r="B434" s="205" t="s">
        <v>382</v>
      </c>
      <c r="C434" s="206">
        <v>0</v>
      </c>
      <c r="D434" s="234"/>
    </row>
    <row r="435" spans="1:4">
      <c r="A435" s="233">
        <v>2050699</v>
      </c>
      <c r="B435" s="205" t="s">
        <v>383</v>
      </c>
      <c r="C435" s="206">
        <v>0</v>
      </c>
      <c r="D435" s="234"/>
    </row>
    <row r="436" spans="1:4">
      <c r="A436" s="229">
        <v>20507</v>
      </c>
      <c r="B436" s="230" t="s">
        <v>384</v>
      </c>
      <c r="C436" s="231">
        <v>0</v>
      </c>
      <c r="D436" s="232"/>
    </row>
    <row r="437" spans="1:4">
      <c r="A437" s="233">
        <v>2050701</v>
      </c>
      <c r="B437" s="205" t="s">
        <v>385</v>
      </c>
      <c r="C437" s="206">
        <v>0</v>
      </c>
      <c r="D437" s="234"/>
    </row>
    <row r="438" spans="1:4">
      <c r="A438" s="233">
        <v>2050702</v>
      </c>
      <c r="B438" s="205" t="s">
        <v>386</v>
      </c>
      <c r="C438" s="206">
        <v>0</v>
      </c>
      <c r="D438" s="234"/>
    </row>
    <row r="439" spans="1:4">
      <c r="A439" s="233">
        <v>2050799</v>
      </c>
      <c r="B439" s="205" t="s">
        <v>387</v>
      </c>
      <c r="C439" s="206">
        <v>0</v>
      </c>
      <c r="D439" s="234"/>
    </row>
    <row r="440" spans="1:4">
      <c r="A440" s="229">
        <v>20508</v>
      </c>
      <c r="B440" s="230" t="s">
        <v>388</v>
      </c>
      <c r="C440" s="231">
        <v>645</v>
      </c>
      <c r="D440" s="232"/>
    </row>
    <row r="441" spans="1:4">
      <c r="A441" s="233">
        <v>2050801</v>
      </c>
      <c r="B441" s="205" t="s">
        <v>389</v>
      </c>
      <c r="C441" s="206">
        <v>415</v>
      </c>
      <c r="D441" s="234"/>
    </row>
    <row r="442" spans="1:4">
      <c r="A442" s="233">
        <v>2050802</v>
      </c>
      <c r="B442" s="205" t="s">
        <v>390</v>
      </c>
      <c r="C442" s="206">
        <v>230</v>
      </c>
      <c r="D442" s="234"/>
    </row>
    <row r="443" spans="1:4">
      <c r="A443" s="233">
        <v>2050803</v>
      </c>
      <c r="B443" s="205" t="s">
        <v>391</v>
      </c>
      <c r="C443" s="206">
        <v>0</v>
      </c>
      <c r="D443" s="234"/>
    </row>
    <row r="444" spans="1:4">
      <c r="A444" s="233">
        <v>2050804</v>
      </c>
      <c r="B444" s="205" t="s">
        <v>392</v>
      </c>
      <c r="C444" s="206">
        <v>0</v>
      </c>
      <c r="D444" s="234"/>
    </row>
    <row r="445" spans="1:4">
      <c r="A445" s="233">
        <v>2050899</v>
      </c>
      <c r="B445" s="205" t="s">
        <v>393</v>
      </c>
      <c r="C445" s="206">
        <v>0</v>
      </c>
      <c r="D445" s="234"/>
    </row>
    <row r="446" spans="1:4">
      <c r="A446" s="229">
        <v>20509</v>
      </c>
      <c r="B446" s="230" t="s">
        <v>394</v>
      </c>
      <c r="C446" s="231">
        <v>2018</v>
      </c>
      <c r="D446" s="232"/>
    </row>
    <row r="447" spans="1:4">
      <c r="A447" s="233">
        <v>2050901</v>
      </c>
      <c r="B447" s="205" t="s">
        <v>395</v>
      </c>
      <c r="C447" s="206">
        <v>0</v>
      </c>
      <c r="D447" s="234"/>
    </row>
    <row r="448" spans="1:4">
      <c r="A448" s="233">
        <v>2050902</v>
      </c>
      <c r="B448" s="205" t="s">
        <v>396</v>
      </c>
      <c r="C448" s="206">
        <v>0</v>
      </c>
      <c r="D448" s="234"/>
    </row>
    <row r="449" spans="1:4">
      <c r="A449" s="233">
        <v>2050903</v>
      </c>
      <c r="B449" s="205" t="s">
        <v>397</v>
      </c>
      <c r="C449" s="206">
        <v>0</v>
      </c>
      <c r="D449" s="234"/>
    </row>
    <row r="450" spans="1:4">
      <c r="A450" s="233">
        <v>2050904</v>
      </c>
      <c r="B450" s="205" t="s">
        <v>398</v>
      </c>
      <c r="C450" s="206">
        <v>0</v>
      </c>
      <c r="D450" s="234"/>
    </row>
    <row r="451" spans="1:4">
      <c r="A451" s="233">
        <v>2050905</v>
      </c>
      <c r="B451" s="205" t="s">
        <v>399</v>
      </c>
      <c r="C451" s="206">
        <v>0</v>
      </c>
      <c r="D451" s="234"/>
    </row>
    <row r="452" spans="1:4">
      <c r="A452" s="233">
        <v>2050999</v>
      </c>
      <c r="B452" s="205" t="s">
        <v>400</v>
      </c>
      <c r="C452" s="206">
        <v>2018</v>
      </c>
      <c r="D452" s="234"/>
    </row>
    <row r="453" spans="1:4">
      <c r="A453" s="229">
        <v>20599</v>
      </c>
      <c r="B453" s="230" t="s">
        <v>401</v>
      </c>
      <c r="C453" s="231">
        <v>196</v>
      </c>
      <c r="D453" s="232"/>
    </row>
    <row r="454" spans="1:4">
      <c r="A454" s="233">
        <v>2059999</v>
      </c>
      <c r="B454" s="205" t="s">
        <v>401</v>
      </c>
      <c r="C454" s="206">
        <v>196</v>
      </c>
      <c r="D454" s="234"/>
    </row>
    <row r="455" spans="1:4">
      <c r="A455" s="235">
        <v>206</v>
      </c>
      <c r="B455" s="226" t="s">
        <v>94</v>
      </c>
      <c r="C455" s="227">
        <v>1399</v>
      </c>
      <c r="D455" s="228"/>
    </row>
    <row r="456" spans="1:4">
      <c r="A456" s="229">
        <v>20601</v>
      </c>
      <c r="B456" s="230" t="s">
        <v>402</v>
      </c>
      <c r="C456" s="231">
        <v>429</v>
      </c>
      <c r="D456" s="232"/>
    </row>
    <row r="457" spans="1:4">
      <c r="A457" s="233">
        <v>2060101</v>
      </c>
      <c r="B457" s="205" t="s">
        <v>128</v>
      </c>
      <c r="C457" s="206">
        <v>429</v>
      </c>
      <c r="D457" s="234"/>
    </row>
    <row r="458" spans="1:4">
      <c r="A458" s="233">
        <v>2060102</v>
      </c>
      <c r="B458" s="205" t="s">
        <v>129</v>
      </c>
      <c r="C458" s="206">
        <v>0</v>
      </c>
      <c r="D458" s="234"/>
    </row>
    <row r="459" spans="1:4">
      <c r="A459" s="233">
        <v>2060103</v>
      </c>
      <c r="B459" s="205" t="s">
        <v>130</v>
      </c>
      <c r="C459" s="206">
        <v>0</v>
      </c>
      <c r="D459" s="234"/>
    </row>
    <row r="460" spans="1:4">
      <c r="A460" s="233">
        <v>2060199</v>
      </c>
      <c r="B460" s="205" t="s">
        <v>403</v>
      </c>
      <c r="C460" s="206">
        <v>0</v>
      </c>
      <c r="D460" s="234"/>
    </row>
    <row r="461" spans="1:4">
      <c r="A461" s="229">
        <v>20602</v>
      </c>
      <c r="B461" s="230" t="s">
        <v>404</v>
      </c>
      <c r="C461" s="231">
        <v>0</v>
      </c>
      <c r="D461" s="232"/>
    </row>
    <row r="462" spans="1:4">
      <c r="A462" s="233">
        <v>2060201</v>
      </c>
      <c r="B462" s="205" t="s">
        <v>405</v>
      </c>
      <c r="C462" s="206">
        <v>0</v>
      </c>
      <c r="D462" s="234"/>
    </row>
    <row r="463" spans="1:4">
      <c r="A463" s="233">
        <v>2060203</v>
      </c>
      <c r="B463" s="205" t="s">
        <v>406</v>
      </c>
      <c r="C463" s="206">
        <v>0</v>
      </c>
      <c r="D463" s="234"/>
    </row>
    <row r="464" spans="1:4">
      <c r="A464" s="233">
        <v>2060204</v>
      </c>
      <c r="B464" s="205" t="s">
        <v>407</v>
      </c>
      <c r="C464" s="206">
        <v>0</v>
      </c>
      <c r="D464" s="234"/>
    </row>
    <row r="465" spans="1:4">
      <c r="A465" s="233">
        <v>2060205</v>
      </c>
      <c r="B465" s="205" t="s">
        <v>408</v>
      </c>
      <c r="C465" s="206">
        <v>0</v>
      </c>
      <c r="D465" s="234"/>
    </row>
    <row r="466" spans="1:4">
      <c r="A466" s="233">
        <v>2060206</v>
      </c>
      <c r="B466" s="205" t="s">
        <v>409</v>
      </c>
      <c r="C466" s="206">
        <v>0</v>
      </c>
      <c r="D466" s="234"/>
    </row>
    <row r="467" spans="1:4">
      <c r="A467" s="233">
        <v>2060207</v>
      </c>
      <c r="B467" s="205" t="s">
        <v>410</v>
      </c>
      <c r="C467" s="206">
        <v>0</v>
      </c>
      <c r="D467" s="234"/>
    </row>
    <row r="468" spans="1:4">
      <c r="A468" s="233">
        <v>2060299</v>
      </c>
      <c r="B468" s="205" t="s">
        <v>411</v>
      </c>
      <c r="C468" s="206">
        <v>0</v>
      </c>
      <c r="D468" s="234"/>
    </row>
    <row r="469" spans="1:4">
      <c r="A469" s="229">
        <v>20603</v>
      </c>
      <c r="B469" s="230" t="s">
        <v>412</v>
      </c>
      <c r="C469" s="231">
        <v>0</v>
      </c>
      <c r="D469" s="232"/>
    </row>
    <row r="470" spans="1:4">
      <c r="A470" s="233">
        <v>2060301</v>
      </c>
      <c r="B470" s="205" t="s">
        <v>405</v>
      </c>
      <c r="C470" s="206">
        <v>0</v>
      </c>
      <c r="D470" s="234"/>
    </row>
    <row r="471" spans="1:4">
      <c r="A471" s="233">
        <v>2060302</v>
      </c>
      <c r="B471" s="205" t="s">
        <v>413</v>
      </c>
      <c r="C471" s="206">
        <v>0</v>
      </c>
      <c r="D471" s="234"/>
    </row>
    <row r="472" spans="1:4">
      <c r="A472" s="233">
        <v>2060303</v>
      </c>
      <c r="B472" s="205" t="s">
        <v>414</v>
      </c>
      <c r="C472" s="206">
        <v>0</v>
      </c>
      <c r="D472" s="234"/>
    </row>
    <row r="473" spans="1:4">
      <c r="A473" s="233">
        <v>2060304</v>
      </c>
      <c r="B473" s="205" t="s">
        <v>415</v>
      </c>
      <c r="C473" s="206">
        <v>0</v>
      </c>
      <c r="D473" s="234"/>
    </row>
    <row r="474" spans="1:4">
      <c r="A474" s="233">
        <v>2060399</v>
      </c>
      <c r="B474" s="205" t="s">
        <v>416</v>
      </c>
      <c r="C474" s="206">
        <v>0</v>
      </c>
      <c r="D474" s="234"/>
    </row>
    <row r="475" spans="1:4">
      <c r="A475" s="229">
        <v>20604</v>
      </c>
      <c r="B475" s="230" t="s">
        <v>417</v>
      </c>
      <c r="C475" s="231">
        <v>70</v>
      </c>
      <c r="D475" s="232"/>
    </row>
    <row r="476" spans="1:4">
      <c r="A476" s="233">
        <v>2060401</v>
      </c>
      <c r="B476" s="205" t="s">
        <v>405</v>
      </c>
      <c r="C476" s="206">
        <v>0</v>
      </c>
      <c r="D476" s="234"/>
    </row>
    <row r="477" spans="1:4">
      <c r="A477" s="233">
        <v>2060404</v>
      </c>
      <c r="B477" s="205" t="s">
        <v>418</v>
      </c>
      <c r="C477" s="206">
        <v>0</v>
      </c>
      <c r="D477" s="234"/>
    </row>
    <row r="478" spans="1:4">
      <c r="A478" s="233">
        <v>2060499</v>
      </c>
      <c r="B478" s="205" t="s">
        <v>419</v>
      </c>
      <c r="C478" s="206">
        <v>70</v>
      </c>
      <c r="D478" s="234"/>
    </row>
    <row r="479" spans="1:4">
      <c r="A479" s="229">
        <v>20605</v>
      </c>
      <c r="B479" s="230" t="s">
        <v>420</v>
      </c>
      <c r="C479" s="231">
        <v>600</v>
      </c>
      <c r="D479" s="232"/>
    </row>
    <row r="480" spans="1:4">
      <c r="A480" s="233">
        <v>2060501</v>
      </c>
      <c r="B480" s="205" t="s">
        <v>405</v>
      </c>
      <c r="C480" s="206">
        <v>0</v>
      </c>
      <c r="D480" s="234"/>
    </row>
    <row r="481" spans="1:4">
      <c r="A481" s="233">
        <v>2060502</v>
      </c>
      <c r="B481" s="205" t="s">
        <v>421</v>
      </c>
      <c r="C481" s="206">
        <v>0</v>
      </c>
      <c r="D481" s="234"/>
    </row>
    <row r="482" spans="1:4">
      <c r="A482" s="233">
        <v>2060503</v>
      </c>
      <c r="B482" s="205" t="s">
        <v>422</v>
      </c>
      <c r="C482" s="206">
        <v>0</v>
      </c>
      <c r="D482" s="234"/>
    </row>
    <row r="483" spans="1:4">
      <c r="A483" s="233">
        <v>2060599</v>
      </c>
      <c r="B483" s="205" t="s">
        <v>423</v>
      </c>
      <c r="C483" s="206">
        <v>600</v>
      </c>
      <c r="D483" s="234"/>
    </row>
    <row r="484" spans="1:4">
      <c r="A484" s="229">
        <v>20606</v>
      </c>
      <c r="B484" s="230" t="s">
        <v>424</v>
      </c>
      <c r="C484" s="231">
        <v>0</v>
      </c>
      <c r="D484" s="232"/>
    </row>
    <row r="485" spans="1:4">
      <c r="A485" s="233">
        <v>2060601</v>
      </c>
      <c r="B485" s="205" t="s">
        <v>425</v>
      </c>
      <c r="C485" s="206">
        <v>0</v>
      </c>
      <c r="D485" s="234"/>
    </row>
    <row r="486" spans="1:4">
      <c r="A486" s="233">
        <v>2060602</v>
      </c>
      <c r="B486" s="205" t="s">
        <v>426</v>
      </c>
      <c r="C486" s="206">
        <v>0</v>
      </c>
      <c r="D486" s="234"/>
    </row>
    <row r="487" spans="1:4">
      <c r="A487" s="233">
        <v>2060603</v>
      </c>
      <c r="B487" s="205" t="s">
        <v>427</v>
      </c>
      <c r="C487" s="206">
        <v>0</v>
      </c>
      <c r="D487" s="234"/>
    </row>
    <row r="488" spans="1:4">
      <c r="A488" s="233">
        <v>2060699</v>
      </c>
      <c r="B488" s="205" t="s">
        <v>428</v>
      </c>
      <c r="C488" s="206">
        <v>0</v>
      </c>
      <c r="D488" s="234"/>
    </row>
    <row r="489" spans="1:4">
      <c r="A489" s="229">
        <v>20607</v>
      </c>
      <c r="B489" s="230" t="s">
        <v>429</v>
      </c>
      <c r="C489" s="231">
        <v>0</v>
      </c>
      <c r="D489" s="232"/>
    </row>
    <row r="490" spans="1:4">
      <c r="A490" s="233">
        <v>2060701</v>
      </c>
      <c r="B490" s="205" t="s">
        <v>405</v>
      </c>
      <c r="C490" s="206">
        <v>0</v>
      </c>
      <c r="D490" s="234"/>
    </row>
    <row r="491" spans="1:4">
      <c r="A491" s="233">
        <v>2060702</v>
      </c>
      <c r="B491" s="205" t="s">
        <v>430</v>
      </c>
      <c r="C491" s="206">
        <v>0</v>
      </c>
      <c r="D491" s="234"/>
    </row>
    <row r="492" spans="1:4">
      <c r="A492" s="233">
        <v>2060703</v>
      </c>
      <c r="B492" s="205" t="s">
        <v>431</v>
      </c>
      <c r="C492" s="206">
        <v>0</v>
      </c>
      <c r="D492" s="234"/>
    </row>
    <row r="493" spans="1:4">
      <c r="A493" s="233">
        <v>2060704</v>
      </c>
      <c r="B493" s="205" t="s">
        <v>432</v>
      </c>
      <c r="C493" s="206">
        <v>0</v>
      </c>
      <c r="D493" s="234"/>
    </row>
    <row r="494" spans="1:4">
      <c r="A494" s="233">
        <v>2060705</v>
      </c>
      <c r="B494" s="205" t="s">
        <v>433</v>
      </c>
      <c r="C494" s="206">
        <v>0</v>
      </c>
      <c r="D494" s="234"/>
    </row>
    <row r="495" spans="1:4">
      <c r="A495" s="233">
        <v>2060799</v>
      </c>
      <c r="B495" s="205" t="s">
        <v>434</v>
      </c>
      <c r="C495" s="206">
        <v>0</v>
      </c>
      <c r="D495" s="234"/>
    </row>
    <row r="496" spans="1:4">
      <c r="A496" s="229">
        <v>20608</v>
      </c>
      <c r="B496" s="230" t="s">
        <v>435</v>
      </c>
      <c r="C496" s="231">
        <v>0</v>
      </c>
      <c r="D496" s="232"/>
    </row>
    <row r="497" spans="1:4">
      <c r="A497" s="233">
        <v>2060801</v>
      </c>
      <c r="B497" s="205" t="s">
        <v>436</v>
      </c>
      <c r="C497" s="206">
        <v>0</v>
      </c>
      <c r="D497" s="234"/>
    </row>
    <row r="498" spans="1:4">
      <c r="A498" s="233">
        <v>2060802</v>
      </c>
      <c r="B498" s="205" t="s">
        <v>437</v>
      </c>
      <c r="C498" s="206">
        <v>0</v>
      </c>
      <c r="D498" s="234"/>
    </row>
    <row r="499" spans="1:4">
      <c r="A499" s="233">
        <v>2060899</v>
      </c>
      <c r="B499" s="205" t="s">
        <v>438</v>
      </c>
      <c r="C499" s="206">
        <v>0</v>
      </c>
      <c r="D499" s="234"/>
    </row>
    <row r="500" spans="1:4">
      <c r="A500" s="229">
        <v>20609</v>
      </c>
      <c r="B500" s="230" t="s">
        <v>439</v>
      </c>
      <c r="C500" s="231">
        <v>0</v>
      </c>
      <c r="D500" s="232"/>
    </row>
    <row r="501" spans="1:4">
      <c r="A501" s="233">
        <v>2060901</v>
      </c>
      <c r="B501" s="205" t="s">
        <v>440</v>
      </c>
      <c r="C501" s="206">
        <v>0</v>
      </c>
      <c r="D501" s="234"/>
    </row>
    <row r="502" spans="1:4">
      <c r="A502" s="233">
        <v>2060902</v>
      </c>
      <c r="B502" s="205" t="s">
        <v>441</v>
      </c>
      <c r="C502" s="206">
        <v>0</v>
      </c>
      <c r="D502" s="234"/>
    </row>
    <row r="503" spans="1:4">
      <c r="A503" s="233">
        <v>2060999</v>
      </c>
      <c r="B503" s="205" t="s">
        <v>442</v>
      </c>
      <c r="C503" s="206">
        <v>0</v>
      </c>
      <c r="D503" s="234"/>
    </row>
    <row r="504" spans="1:4">
      <c r="A504" s="229">
        <v>20699</v>
      </c>
      <c r="B504" s="230" t="s">
        <v>443</v>
      </c>
      <c r="C504" s="231">
        <v>300</v>
      </c>
      <c r="D504" s="232"/>
    </row>
    <row r="505" spans="1:4">
      <c r="A505" s="233">
        <v>2069901</v>
      </c>
      <c r="B505" s="205" t="s">
        <v>444</v>
      </c>
      <c r="C505" s="206">
        <v>0</v>
      </c>
      <c r="D505" s="234"/>
    </row>
    <row r="506" spans="1:4">
      <c r="A506" s="233">
        <v>2069902</v>
      </c>
      <c r="B506" s="205" t="s">
        <v>445</v>
      </c>
      <c r="C506" s="206">
        <v>0</v>
      </c>
      <c r="D506" s="234"/>
    </row>
    <row r="507" spans="1:4">
      <c r="A507" s="233">
        <v>2069903</v>
      </c>
      <c r="B507" s="205" t="s">
        <v>446</v>
      </c>
      <c r="C507" s="206">
        <v>0</v>
      </c>
      <c r="D507" s="234"/>
    </row>
    <row r="508" spans="1:4">
      <c r="A508" s="233">
        <v>2069999</v>
      </c>
      <c r="B508" s="205" t="s">
        <v>443</v>
      </c>
      <c r="C508" s="206">
        <v>300</v>
      </c>
      <c r="D508" s="234"/>
    </row>
    <row r="509" spans="1:4">
      <c r="A509" s="235">
        <v>207</v>
      </c>
      <c r="B509" s="226" t="s">
        <v>95</v>
      </c>
      <c r="C509" s="227">
        <v>5019</v>
      </c>
      <c r="D509" s="228"/>
    </row>
    <row r="510" spans="1:4">
      <c r="A510" s="229">
        <v>20701</v>
      </c>
      <c r="B510" s="230" t="s">
        <v>447</v>
      </c>
      <c r="C510" s="231">
        <v>4686</v>
      </c>
      <c r="D510" s="232"/>
    </row>
    <row r="511" spans="1:4">
      <c r="A511" s="233">
        <v>2070101</v>
      </c>
      <c r="B511" s="205" t="s">
        <v>128</v>
      </c>
      <c r="C511" s="206">
        <v>1482</v>
      </c>
      <c r="D511" s="234"/>
    </row>
    <row r="512" spans="1:4">
      <c r="A512" s="233">
        <v>2070102</v>
      </c>
      <c r="B512" s="205" t="s">
        <v>129</v>
      </c>
      <c r="C512" s="206">
        <v>128</v>
      </c>
      <c r="D512" s="234"/>
    </row>
    <row r="513" spans="1:4">
      <c r="A513" s="233">
        <v>2070103</v>
      </c>
      <c r="B513" s="205" t="s">
        <v>130</v>
      </c>
      <c r="C513" s="206">
        <v>0</v>
      </c>
      <c r="D513" s="234"/>
    </row>
    <row r="514" spans="1:4">
      <c r="A514" s="233">
        <v>2070104</v>
      </c>
      <c r="B514" s="205" t="s">
        <v>448</v>
      </c>
      <c r="C514" s="206">
        <v>24</v>
      </c>
      <c r="D514" s="234"/>
    </row>
    <row r="515" spans="1:4">
      <c r="A515" s="233">
        <v>2070105</v>
      </c>
      <c r="B515" s="205" t="s">
        <v>449</v>
      </c>
      <c r="C515" s="206">
        <v>0</v>
      </c>
      <c r="D515" s="234"/>
    </row>
    <row r="516" spans="1:4">
      <c r="A516" s="233">
        <v>2070106</v>
      </c>
      <c r="B516" s="205" t="s">
        <v>450</v>
      </c>
      <c r="C516" s="206">
        <v>0</v>
      </c>
      <c r="D516" s="234"/>
    </row>
    <row r="517" spans="1:4">
      <c r="A517" s="233">
        <v>2070107</v>
      </c>
      <c r="B517" s="205" t="s">
        <v>451</v>
      </c>
      <c r="C517" s="206">
        <v>208</v>
      </c>
      <c r="D517" s="234"/>
    </row>
    <row r="518" spans="1:4">
      <c r="A518" s="233">
        <v>2070108</v>
      </c>
      <c r="B518" s="205" t="s">
        <v>452</v>
      </c>
      <c r="C518" s="206">
        <v>0</v>
      </c>
      <c r="D518" s="234"/>
    </row>
    <row r="519" spans="1:4">
      <c r="A519" s="233">
        <v>2070109</v>
      </c>
      <c r="B519" s="205" t="s">
        <v>453</v>
      </c>
      <c r="C519" s="206">
        <v>177</v>
      </c>
      <c r="D519" s="234"/>
    </row>
    <row r="520" spans="1:4">
      <c r="A520" s="233">
        <v>2070110</v>
      </c>
      <c r="B520" s="205" t="s">
        <v>454</v>
      </c>
      <c r="C520" s="206">
        <v>0</v>
      </c>
      <c r="D520" s="234"/>
    </row>
    <row r="521" spans="1:4">
      <c r="A521" s="233">
        <v>2070111</v>
      </c>
      <c r="B521" s="205" t="s">
        <v>455</v>
      </c>
      <c r="C521" s="206">
        <v>0</v>
      </c>
      <c r="D521" s="234"/>
    </row>
    <row r="522" spans="1:4">
      <c r="A522" s="233">
        <v>2070112</v>
      </c>
      <c r="B522" s="205" t="s">
        <v>456</v>
      </c>
      <c r="C522" s="206">
        <v>145</v>
      </c>
      <c r="D522" s="234"/>
    </row>
    <row r="523" spans="1:4">
      <c r="A523" s="233">
        <v>2070113</v>
      </c>
      <c r="B523" s="205" t="s">
        <v>457</v>
      </c>
      <c r="C523" s="206">
        <v>0</v>
      </c>
      <c r="D523" s="234"/>
    </row>
    <row r="524" spans="1:4">
      <c r="A524" s="233">
        <v>2070114</v>
      </c>
      <c r="B524" s="205" t="s">
        <v>458</v>
      </c>
      <c r="C524" s="206">
        <v>0</v>
      </c>
      <c r="D524" s="234"/>
    </row>
    <row r="525" spans="1:4">
      <c r="A525" s="233">
        <v>2070199</v>
      </c>
      <c r="B525" s="205" t="s">
        <v>459</v>
      </c>
      <c r="C525" s="206">
        <v>2522</v>
      </c>
      <c r="D525" s="234"/>
    </row>
    <row r="526" spans="1:4">
      <c r="A526" s="229">
        <v>20702</v>
      </c>
      <c r="B526" s="230" t="s">
        <v>460</v>
      </c>
      <c r="C526" s="231">
        <v>30</v>
      </c>
      <c r="D526" s="232"/>
    </row>
    <row r="527" spans="1:4">
      <c r="A527" s="233">
        <v>2070201</v>
      </c>
      <c r="B527" s="205" t="s">
        <v>128</v>
      </c>
      <c r="C527" s="206">
        <v>0</v>
      </c>
      <c r="D527" s="234"/>
    </row>
    <row r="528" spans="1:4">
      <c r="A528" s="233">
        <v>2070202</v>
      </c>
      <c r="B528" s="205" t="s">
        <v>129</v>
      </c>
      <c r="C528" s="206">
        <v>0</v>
      </c>
      <c r="D528" s="234"/>
    </row>
    <row r="529" spans="1:4">
      <c r="A529" s="233">
        <v>2070203</v>
      </c>
      <c r="B529" s="205" t="s">
        <v>130</v>
      </c>
      <c r="C529" s="206">
        <v>0</v>
      </c>
      <c r="D529" s="234"/>
    </row>
    <row r="530" spans="1:4">
      <c r="A530" s="233">
        <v>2070204</v>
      </c>
      <c r="B530" s="205" t="s">
        <v>461</v>
      </c>
      <c r="C530" s="206">
        <v>0</v>
      </c>
      <c r="D530" s="234"/>
    </row>
    <row r="531" spans="1:4">
      <c r="A531" s="233">
        <v>2070205</v>
      </c>
      <c r="B531" s="205" t="s">
        <v>462</v>
      </c>
      <c r="C531" s="206">
        <v>0</v>
      </c>
      <c r="D531" s="234"/>
    </row>
    <row r="532" spans="1:4">
      <c r="A532" s="233">
        <v>2070206</v>
      </c>
      <c r="B532" s="205" t="s">
        <v>463</v>
      </c>
      <c r="C532" s="206">
        <v>30</v>
      </c>
      <c r="D532" s="234"/>
    </row>
    <row r="533" spans="1:4">
      <c r="A533" s="233">
        <v>2070299</v>
      </c>
      <c r="B533" s="205" t="s">
        <v>464</v>
      </c>
      <c r="C533" s="206">
        <v>0</v>
      </c>
      <c r="D533" s="234"/>
    </row>
    <row r="534" spans="1:4">
      <c r="A534" s="229">
        <v>20703</v>
      </c>
      <c r="B534" s="230" t="s">
        <v>465</v>
      </c>
      <c r="C534" s="231">
        <v>106</v>
      </c>
      <c r="D534" s="232"/>
    </row>
    <row r="535" spans="1:4">
      <c r="A535" s="233">
        <v>2070301</v>
      </c>
      <c r="B535" s="205" t="s">
        <v>128</v>
      </c>
      <c r="C535" s="206">
        <v>0</v>
      </c>
      <c r="D535" s="234"/>
    </row>
    <row r="536" spans="1:4">
      <c r="A536" s="233">
        <v>2070302</v>
      </c>
      <c r="B536" s="205" t="s">
        <v>129</v>
      </c>
      <c r="C536" s="206">
        <v>0</v>
      </c>
      <c r="D536" s="234"/>
    </row>
    <row r="537" spans="1:4">
      <c r="A537" s="233">
        <v>2070303</v>
      </c>
      <c r="B537" s="205" t="s">
        <v>130</v>
      </c>
      <c r="C537" s="206">
        <v>0</v>
      </c>
      <c r="D537" s="234"/>
    </row>
    <row r="538" spans="1:4">
      <c r="A538" s="233">
        <v>2070304</v>
      </c>
      <c r="B538" s="205" t="s">
        <v>466</v>
      </c>
      <c r="C538" s="206">
        <v>0</v>
      </c>
      <c r="D538" s="234"/>
    </row>
    <row r="539" spans="1:4">
      <c r="A539" s="233">
        <v>2070305</v>
      </c>
      <c r="B539" s="205" t="s">
        <v>467</v>
      </c>
      <c r="C539" s="206">
        <v>0</v>
      </c>
      <c r="D539" s="234"/>
    </row>
    <row r="540" spans="1:4">
      <c r="A540" s="233">
        <v>2070306</v>
      </c>
      <c r="B540" s="205" t="s">
        <v>468</v>
      </c>
      <c r="C540" s="206">
        <v>0</v>
      </c>
      <c r="D540" s="234"/>
    </row>
    <row r="541" spans="1:4">
      <c r="A541" s="233">
        <v>2070307</v>
      </c>
      <c r="B541" s="205" t="s">
        <v>469</v>
      </c>
      <c r="C541" s="206">
        <v>106</v>
      </c>
      <c r="D541" s="234"/>
    </row>
    <row r="542" spans="1:4">
      <c r="A542" s="233">
        <v>2070308</v>
      </c>
      <c r="B542" s="205" t="s">
        <v>470</v>
      </c>
      <c r="C542" s="206">
        <v>0</v>
      </c>
      <c r="D542" s="234"/>
    </row>
    <row r="543" spans="1:4">
      <c r="A543" s="233">
        <v>2070309</v>
      </c>
      <c r="B543" s="205" t="s">
        <v>471</v>
      </c>
      <c r="C543" s="206">
        <v>0</v>
      </c>
      <c r="D543" s="234"/>
    </row>
    <row r="544" spans="1:4">
      <c r="A544" s="233">
        <v>2070399</v>
      </c>
      <c r="B544" s="205" t="s">
        <v>472</v>
      </c>
      <c r="C544" s="206">
        <v>0</v>
      </c>
      <c r="D544" s="234"/>
    </row>
    <row r="545" spans="1:4">
      <c r="A545" s="229">
        <v>20706</v>
      </c>
      <c r="B545" s="230" t="s">
        <v>473</v>
      </c>
      <c r="C545" s="231">
        <v>37</v>
      </c>
      <c r="D545" s="232"/>
    </row>
    <row r="546" spans="1:4">
      <c r="A546" s="233">
        <v>2070601</v>
      </c>
      <c r="B546" s="205" t="s">
        <v>128</v>
      </c>
      <c r="C546" s="206">
        <v>0</v>
      </c>
      <c r="D546" s="234"/>
    </row>
    <row r="547" spans="1:4">
      <c r="A547" s="233">
        <v>2070602</v>
      </c>
      <c r="B547" s="205" t="s">
        <v>129</v>
      </c>
      <c r="C547" s="206">
        <v>0</v>
      </c>
      <c r="D547" s="234"/>
    </row>
    <row r="548" spans="1:4">
      <c r="A548" s="233">
        <v>2070603</v>
      </c>
      <c r="B548" s="205" t="s">
        <v>130</v>
      </c>
      <c r="C548" s="206">
        <v>0</v>
      </c>
      <c r="D548" s="234"/>
    </row>
    <row r="549" spans="1:4">
      <c r="A549" s="233">
        <v>2070604</v>
      </c>
      <c r="B549" s="205" t="s">
        <v>474</v>
      </c>
      <c r="C549" s="206">
        <v>0</v>
      </c>
      <c r="D549" s="234"/>
    </row>
    <row r="550" spans="1:4">
      <c r="A550" s="233">
        <v>2070605</v>
      </c>
      <c r="B550" s="205" t="s">
        <v>475</v>
      </c>
      <c r="C550" s="206">
        <v>0</v>
      </c>
      <c r="D550" s="234"/>
    </row>
    <row r="551" spans="1:4">
      <c r="A551" s="233">
        <v>2070606</v>
      </c>
      <c r="B551" s="205" t="s">
        <v>476</v>
      </c>
      <c r="C551" s="206">
        <v>0</v>
      </c>
      <c r="D551" s="234"/>
    </row>
    <row r="552" spans="1:4">
      <c r="A552" s="233">
        <v>2070607</v>
      </c>
      <c r="B552" s="205" t="s">
        <v>477</v>
      </c>
      <c r="C552" s="206">
        <v>37</v>
      </c>
      <c r="D552" s="234"/>
    </row>
    <row r="553" spans="1:4">
      <c r="A553" s="233">
        <v>2070699</v>
      </c>
      <c r="B553" s="205" t="s">
        <v>478</v>
      </c>
      <c r="C553" s="206">
        <v>0</v>
      </c>
      <c r="D553" s="234"/>
    </row>
    <row r="554" spans="1:4">
      <c r="A554" s="229">
        <v>20708</v>
      </c>
      <c r="B554" s="230" t="s">
        <v>479</v>
      </c>
      <c r="C554" s="231">
        <v>125</v>
      </c>
      <c r="D554" s="232"/>
    </row>
    <row r="555" spans="1:4">
      <c r="A555" s="233">
        <v>2070801</v>
      </c>
      <c r="B555" s="205" t="s">
        <v>128</v>
      </c>
      <c r="C555" s="206">
        <v>0</v>
      </c>
      <c r="D555" s="234"/>
    </row>
    <row r="556" spans="1:4">
      <c r="A556" s="233">
        <v>2070802</v>
      </c>
      <c r="B556" s="205" t="s">
        <v>129</v>
      </c>
      <c r="C556" s="206">
        <v>0</v>
      </c>
      <c r="D556" s="234"/>
    </row>
    <row r="557" spans="1:4">
      <c r="A557" s="233">
        <v>2070803</v>
      </c>
      <c r="B557" s="205" t="s">
        <v>130</v>
      </c>
      <c r="C557" s="206">
        <v>0</v>
      </c>
      <c r="D557" s="234"/>
    </row>
    <row r="558" spans="1:4">
      <c r="A558" s="233">
        <v>2070804</v>
      </c>
      <c r="B558" s="205" t="s">
        <v>480</v>
      </c>
      <c r="C558" s="206">
        <v>0</v>
      </c>
      <c r="D558" s="234"/>
    </row>
    <row r="559" spans="1:4">
      <c r="A559" s="233">
        <v>2070805</v>
      </c>
      <c r="B559" s="205" t="s">
        <v>481</v>
      </c>
      <c r="C559" s="206">
        <v>125</v>
      </c>
      <c r="D559" s="234"/>
    </row>
    <row r="560" spans="1:4">
      <c r="A560" s="233">
        <v>2070806</v>
      </c>
      <c r="B560" s="205" t="s">
        <v>482</v>
      </c>
      <c r="C560" s="206">
        <v>0</v>
      </c>
      <c r="D560" s="234"/>
    </row>
    <row r="561" spans="1:4">
      <c r="A561" s="233">
        <v>2070899</v>
      </c>
      <c r="B561" s="205" t="s">
        <v>483</v>
      </c>
      <c r="C561" s="206">
        <v>0</v>
      </c>
      <c r="D561" s="234"/>
    </row>
    <row r="562" spans="1:4">
      <c r="A562" s="229">
        <v>20799</v>
      </c>
      <c r="B562" s="230" t="s">
        <v>484</v>
      </c>
      <c r="C562" s="231">
        <v>35</v>
      </c>
      <c r="D562" s="232"/>
    </row>
    <row r="563" spans="1:4">
      <c r="A563" s="233">
        <v>2079902</v>
      </c>
      <c r="B563" s="205" t="s">
        <v>485</v>
      </c>
      <c r="C563" s="206">
        <v>0</v>
      </c>
      <c r="D563" s="234"/>
    </row>
    <row r="564" spans="1:4">
      <c r="A564" s="233">
        <v>2079903</v>
      </c>
      <c r="B564" s="205" t="s">
        <v>486</v>
      </c>
      <c r="C564" s="206">
        <v>0</v>
      </c>
      <c r="D564" s="234"/>
    </row>
    <row r="565" spans="1:4">
      <c r="A565" s="233">
        <v>2079999</v>
      </c>
      <c r="B565" s="205" t="s">
        <v>484</v>
      </c>
      <c r="C565" s="206">
        <v>35</v>
      </c>
      <c r="D565" s="234"/>
    </row>
    <row r="566" spans="1:4">
      <c r="A566" s="235">
        <v>208</v>
      </c>
      <c r="B566" s="226" t="s">
        <v>96</v>
      </c>
      <c r="C566" s="227">
        <v>47428</v>
      </c>
      <c r="D566" s="228"/>
    </row>
    <row r="567" spans="1:4">
      <c r="A567" s="229">
        <v>20801</v>
      </c>
      <c r="B567" s="230" t="s">
        <v>487</v>
      </c>
      <c r="C567" s="231">
        <v>2449</v>
      </c>
      <c r="D567" s="232"/>
    </row>
    <row r="568" spans="1:4">
      <c r="A568" s="233">
        <v>2080101</v>
      </c>
      <c r="B568" s="205" t="s">
        <v>128</v>
      </c>
      <c r="C568" s="206">
        <v>933</v>
      </c>
      <c r="D568" s="234"/>
    </row>
    <row r="569" spans="1:4">
      <c r="A569" s="233">
        <v>2080102</v>
      </c>
      <c r="B569" s="205" t="s">
        <v>129</v>
      </c>
      <c r="C569" s="206">
        <v>50</v>
      </c>
      <c r="D569" s="234"/>
    </row>
    <row r="570" spans="1:4">
      <c r="A570" s="233">
        <v>2080103</v>
      </c>
      <c r="B570" s="205" t="s">
        <v>130</v>
      </c>
      <c r="C570" s="206">
        <v>0</v>
      </c>
      <c r="D570" s="234"/>
    </row>
    <row r="571" spans="1:4">
      <c r="A571" s="233">
        <v>2080104</v>
      </c>
      <c r="B571" s="205" t="s">
        <v>488</v>
      </c>
      <c r="C571" s="206">
        <v>0</v>
      </c>
      <c r="D571" s="234"/>
    </row>
    <row r="572" spans="1:4">
      <c r="A572" s="233">
        <v>2080105</v>
      </c>
      <c r="B572" s="205" t="s">
        <v>489</v>
      </c>
      <c r="C572" s="206">
        <v>30</v>
      </c>
      <c r="D572" s="234"/>
    </row>
    <row r="573" spans="1:4">
      <c r="A573" s="233">
        <v>2080106</v>
      </c>
      <c r="B573" s="205" t="s">
        <v>490</v>
      </c>
      <c r="C573" s="206">
        <v>377</v>
      </c>
      <c r="D573" s="234"/>
    </row>
    <row r="574" spans="1:4">
      <c r="A574" s="233">
        <v>2080107</v>
      </c>
      <c r="B574" s="205" t="s">
        <v>491</v>
      </c>
      <c r="C574" s="206">
        <v>20</v>
      </c>
      <c r="D574" s="234"/>
    </row>
    <row r="575" spans="1:4">
      <c r="A575" s="233">
        <v>2080108</v>
      </c>
      <c r="B575" s="205" t="s">
        <v>169</v>
      </c>
      <c r="C575" s="206">
        <v>0</v>
      </c>
      <c r="D575" s="234"/>
    </row>
    <row r="576" spans="1:4">
      <c r="A576" s="233">
        <v>2080109</v>
      </c>
      <c r="B576" s="205" t="s">
        <v>492</v>
      </c>
      <c r="C576" s="206">
        <v>896</v>
      </c>
      <c r="D576" s="234"/>
    </row>
    <row r="577" spans="1:4">
      <c r="A577" s="233">
        <v>2080110</v>
      </c>
      <c r="B577" s="205" t="s">
        <v>493</v>
      </c>
      <c r="C577" s="206">
        <v>0</v>
      </c>
      <c r="D577" s="234"/>
    </row>
    <row r="578" spans="1:4">
      <c r="A578" s="233">
        <v>2080111</v>
      </c>
      <c r="B578" s="205" t="s">
        <v>494</v>
      </c>
      <c r="C578" s="206">
        <v>0</v>
      </c>
      <c r="D578" s="234"/>
    </row>
    <row r="579" spans="1:4">
      <c r="A579" s="233">
        <v>2080112</v>
      </c>
      <c r="B579" s="205" t="s">
        <v>495</v>
      </c>
      <c r="C579" s="206">
        <v>85</v>
      </c>
      <c r="D579" s="234"/>
    </row>
    <row r="580" spans="1:4">
      <c r="A580" s="233">
        <v>2080199</v>
      </c>
      <c r="B580" s="205" t="s">
        <v>496</v>
      </c>
      <c r="C580" s="206">
        <v>58</v>
      </c>
      <c r="D580" s="234"/>
    </row>
    <row r="581" spans="1:4">
      <c r="A581" s="229">
        <v>20802</v>
      </c>
      <c r="B581" s="230" t="s">
        <v>497</v>
      </c>
      <c r="C581" s="231">
        <v>822</v>
      </c>
      <c r="D581" s="232"/>
    </row>
    <row r="582" spans="1:4">
      <c r="A582" s="233">
        <v>2080201</v>
      </c>
      <c r="B582" s="205" t="s">
        <v>128</v>
      </c>
      <c r="C582" s="206">
        <v>659</v>
      </c>
      <c r="D582" s="234"/>
    </row>
    <row r="583" spans="1:4">
      <c r="A583" s="233">
        <v>2080202</v>
      </c>
      <c r="B583" s="205" t="s">
        <v>129</v>
      </c>
      <c r="C583" s="206">
        <v>163</v>
      </c>
      <c r="D583" s="234"/>
    </row>
    <row r="584" spans="1:4">
      <c r="A584" s="233">
        <v>2080203</v>
      </c>
      <c r="B584" s="205" t="s">
        <v>130</v>
      </c>
      <c r="C584" s="206">
        <v>0</v>
      </c>
      <c r="D584" s="234"/>
    </row>
    <row r="585" spans="1:4">
      <c r="A585" s="233">
        <v>2080206</v>
      </c>
      <c r="B585" s="205" t="s">
        <v>498</v>
      </c>
      <c r="C585" s="206">
        <v>0</v>
      </c>
      <c r="D585" s="234"/>
    </row>
    <row r="586" spans="1:4">
      <c r="A586" s="233">
        <v>2080207</v>
      </c>
      <c r="B586" s="205" t="s">
        <v>499</v>
      </c>
      <c r="C586" s="206">
        <v>0</v>
      </c>
      <c r="D586" s="234"/>
    </row>
    <row r="587" spans="1:4">
      <c r="A587" s="233">
        <v>2080208</v>
      </c>
      <c r="B587" s="205" t="s">
        <v>500</v>
      </c>
      <c r="C587" s="206">
        <v>0</v>
      </c>
      <c r="D587" s="234"/>
    </row>
    <row r="588" spans="1:4">
      <c r="A588" s="233">
        <v>2080299</v>
      </c>
      <c r="B588" s="205" t="s">
        <v>501</v>
      </c>
      <c r="C588" s="206">
        <v>0</v>
      </c>
      <c r="D588" s="234"/>
    </row>
    <row r="589" spans="1:4">
      <c r="A589" s="229">
        <v>20804</v>
      </c>
      <c r="B589" s="230" t="s">
        <v>502</v>
      </c>
      <c r="C589" s="231">
        <v>0</v>
      </c>
      <c r="D589" s="232"/>
    </row>
    <row r="590" spans="1:4">
      <c r="A590" s="233">
        <v>2080402</v>
      </c>
      <c r="B590" s="205" t="s">
        <v>503</v>
      </c>
      <c r="C590" s="206">
        <v>0</v>
      </c>
      <c r="D590" s="234"/>
    </row>
    <row r="591" spans="1:4">
      <c r="A591" s="233">
        <v>2080451</v>
      </c>
      <c r="B591" s="205" t="s">
        <v>504</v>
      </c>
      <c r="C591" s="206">
        <v>0</v>
      </c>
      <c r="D591" s="234"/>
    </row>
    <row r="592" spans="1:4">
      <c r="A592" s="233">
        <v>2080499</v>
      </c>
      <c r="B592" s="205" t="s">
        <v>505</v>
      </c>
      <c r="C592" s="206">
        <v>0</v>
      </c>
      <c r="D592" s="234"/>
    </row>
    <row r="593" spans="1:4">
      <c r="A593" s="229">
        <v>20805</v>
      </c>
      <c r="B593" s="230" t="s">
        <v>506</v>
      </c>
      <c r="C593" s="231">
        <v>21410</v>
      </c>
      <c r="D593" s="232"/>
    </row>
    <row r="594" spans="1:4">
      <c r="A594" s="233">
        <v>2080501</v>
      </c>
      <c r="B594" s="205" t="s">
        <v>507</v>
      </c>
      <c r="C594" s="206">
        <v>2927</v>
      </c>
      <c r="D594" s="234"/>
    </row>
    <row r="595" spans="1:4">
      <c r="A595" s="233">
        <v>2080502</v>
      </c>
      <c r="B595" s="205" t="s">
        <v>508</v>
      </c>
      <c r="C595" s="206">
        <v>0</v>
      </c>
      <c r="D595" s="234"/>
    </row>
    <row r="596" spans="1:4">
      <c r="A596" s="233">
        <v>2080503</v>
      </c>
      <c r="B596" s="205" t="s">
        <v>509</v>
      </c>
      <c r="C596" s="206">
        <v>0</v>
      </c>
      <c r="D596" s="234"/>
    </row>
    <row r="597" spans="1:4">
      <c r="A597" s="233">
        <v>2080505</v>
      </c>
      <c r="B597" s="205" t="s">
        <v>510</v>
      </c>
      <c r="C597" s="206">
        <v>6997</v>
      </c>
      <c r="D597" s="234"/>
    </row>
    <row r="598" spans="1:4">
      <c r="A598" s="233">
        <v>2080506</v>
      </c>
      <c r="B598" s="205" t="s">
        <v>511</v>
      </c>
      <c r="C598" s="206">
        <v>3499</v>
      </c>
      <c r="D598" s="234"/>
    </row>
    <row r="599" spans="1:4">
      <c r="A599" s="233">
        <v>2080507</v>
      </c>
      <c r="B599" s="205" t="s">
        <v>512</v>
      </c>
      <c r="C599" s="206">
        <v>7987</v>
      </c>
      <c r="D599" s="234"/>
    </row>
    <row r="600" spans="1:4">
      <c r="A600" s="233">
        <v>2080599</v>
      </c>
      <c r="B600" s="205" t="s">
        <v>513</v>
      </c>
      <c r="C600" s="206">
        <v>0</v>
      </c>
      <c r="D600" s="234"/>
    </row>
    <row r="601" spans="1:4">
      <c r="A601" s="229">
        <v>20806</v>
      </c>
      <c r="B601" s="230" t="s">
        <v>514</v>
      </c>
      <c r="C601" s="231">
        <v>0</v>
      </c>
      <c r="D601" s="232"/>
    </row>
    <row r="602" spans="1:4">
      <c r="A602" s="233">
        <v>2080601</v>
      </c>
      <c r="B602" s="205" t="s">
        <v>515</v>
      </c>
      <c r="C602" s="206">
        <v>0</v>
      </c>
      <c r="D602" s="234"/>
    </row>
    <row r="603" spans="1:4">
      <c r="A603" s="233">
        <v>2080602</v>
      </c>
      <c r="B603" s="205" t="s">
        <v>516</v>
      </c>
      <c r="C603" s="206">
        <v>0</v>
      </c>
      <c r="D603" s="234"/>
    </row>
    <row r="604" spans="1:4">
      <c r="A604" s="233">
        <v>2080699</v>
      </c>
      <c r="B604" s="205" t="s">
        <v>517</v>
      </c>
      <c r="C604" s="206">
        <v>0</v>
      </c>
      <c r="D604" s="234"/>
    </row>
    <row r="605" spans="1:4">
      <c r="A605" s="229">
        <v>20807</v>
      </c>
      <c r="B605" s="230" t="s">
        <v>518</v>
      </c>
      <c r="C605" s="231">
        <v>0</v>
      </c>
      <c r="D605" s="232"/>
    </row>
    <row r="606" spans="1:4">
      <c r="A606" s="233">
        <v>2080701</v>
      </c>
      <c r="B606" s="205" t="s">
        <v>519</v>
      </c>
      <c r="C606" s="206">
        <v>0</v>
      </c>
      <c r="D606" s="234"/>
    </row>
    <row r="607" spans="1:4">
      <c r="A607" s="233">
        <v>2080702</v>
      </c>
      <c r="B607" s="205" t="s">
        <v>520</v>
      </c>
      <c r="C607" s="206">
        <v>0</v>
      </c>
      <c r="D607" s="234"/>
    </row>
    <row r="608" spans="1:4">
      <c r="A608" s="233">
        <v>2080704</v>
      </c>
      <c r="B608" s="205" t="s">
        <v>521</v>
      </c>
      <c r="C608" s="206">
        <v>0</v>
      </c>
      <c r="D608" s="234"/>
    </row>
    <row r="609" spans="1:4">
      <c r="A609" s="233">
        <v>2080705</v>
      </c>
      <c r="B609" s="205" t="s">
        <v>522</v>
      </c>
      <c r="C609" s="206">
        <v>0</v>
      </c>
      <c r="D609" s="234"/>
    </row>
    <row r="610" spans="1:4">
      <c r="A610" s="233">
        <v>2080709</v>
      </c>
      <c r="B610" s="205" t="s">
        <v>523</v>
      </c>
      <c r="C610" s="206">
        <v>0</v>
      </c>
      <c r="D610" s="234"/>
    </row>
    <row r="611" spans="1:4">
      <c r="A611" s="233">
        <v>2080711</v>
      </c>
      <c r="B611" s="205" t="s">
        <v>524</v>
      </c>
      <c r="C611" s="206">
        <v>0</v>
      </c>
      <c r="D611" s="234"/>
    </row>
    <row r="612" spans="1:4">
      <c r="A612" s="233">
        <v>2080712</v>
      </c>
      <c r="B612" s="205" t="s">
        <v>525</v>
      </c>
      <c r="C612" s="206">
        <v>0</v>
      </c>
      <c r="D612" s="234"/>
    </row>
    <row r="613" spans="1:4">
      <c r="A613" s="233">
        <v>2080713</v>
      </c>
      <c r="B613" s="205" t="s">
        <v>526</v>
      </c>
      <c r="C613" s="206">
        <v>0</v>
      </c>
      <c r="D613" s="234"/>
    </row>
    <row r="614" spans="1:4">
      <c r="A614" s="233">
        <v>2080799</v>
      </c>
      <c r="B614" s="205" t="s">
        <v>527</v>
      </c>
      <c r="C614" s="206">
        <v>0</v>
      </c>
      <c r="D614" s="234"/>
    </row>
    <row r="615" spans="1:4">
      <c r="A615" s="229">
        <v>20808</v>
      </c>
      <c r="B615" s="230" t="s">
        <v>528</v>
      </c>
      <c r="C615" s="231">
        <v>4144</v>
      </c>
      <c r="D615" s="232"/>
    </row>
    <row r="616" spans="1:4">
      <c r="A616" s="233">
        <v>2080801</v>
      </c>
      <c r="B616" s="205" t="s">
        <v>529</v>
      </c>
      <c r="C616" s="206">
        <v>1000</v>
      </c>
      <c r="D616" s="234"/>
    </row>
    <row r="617" spans="1:4">
      <c r="A617" s="233">
        <v>2080802</v>
      </c>
      <c r="B617" s="205" t="s">
        <v>530</v>
      </c>
      <c r="C617" s="206">
        <v>36</v>
      </c>
      <c r="D617" s="234"/>
    </row>
    <row r="618" spans="1:4">
      <c r="A618" s="233">
        <v>2080803</v>
      </c>
      <c r="B618" s="205" t="s">
        <v>531</v>
      </c>
      <c r="C618" s="206">
        <v>0</v>
      </c>
      <c r="D618" s="234"/>
    </row>
    <row r="619" spans="1:4">
      <c r="A619" s="233">
        <v>2080804</v>
      </c>
      <c r="B619" s="205" t="s">
        <v>532</v>
      </c>
      <c r="C619" s="206">
        <v>0</v>
      </c>
      <c r="D619" s="234"/>
    </row>
    <row r="620" spans="1:4">
      <c r="A620" s="233">
        <v>2080805</v>
      </c>
      <c r="B620" s="205" t="s">
        <v>533</v>
      </c>
      <c r="C620" s="206">
        <v>94</v>
      </c>
      <c r="D620" s="234"/>
    </row>
    <row r="621" spans="1:4">
      <c r="A621" s="233">
        <v>2080806</v>
      </c>
      <c r="B621" s="205" t="s">
        <v>534</v>
      </c>
      <c r="C621" s="206">
        <v>0</v>
      </c>
      <c r="D621" s="234"/>
    </row>
    <row r="622" spans="1:4">
      <c r="A622" s="233">
        <v>2080899</v>
      </c>
      <c r="B622" s="205" t="s">
        <v>535</v>
      </c>
      <c r="C622" s="206">
        <v>3014</v>
      </c>
      <c r="D622" s="234"/>
    </row>
    <row r="623" spans="1:4">
      <c r="A623" s="229">
        <v>20809</v>
      </c>
      <c r="B623" s="230" t="s">
        <v>536</v>
      </c>
      <c r="C623" s="231">
        <v>44</v>
      </c>
      <c r="D623" s="232"/>
    </row>
    <row r="624" spans="1:4">
      <c r="A624" s="233">
        <v>2080901</v>
      </c>
      <c r="B624" s="205" t="s">
        <v>537</v>
      </c>
      <c r="C624" s="206">
        <v>44</v>
      </c>
      <c r="D624" s="234"/>
    </row>
    <row r="625" spans="1:4">
      <c r="A625" s="233">
        <v>2080902</v>
      </c>
      <c r="B625" s="205" t="s">
        <v>538</v>
      </c>
      <c r="C625" s="206">
        <v>0</v>
      </c>
      <c r="D625" s="234"/>
    </row>
    <row r="626" spans="1:4">
      <c r="A626" s="233">
        <v>2080903</v>
      </c>
      <c r="B626" s="205" t="s">
        <v>539</v>
      </c>
      <c r="C626" s="206">
        <v>0</v>
      </c>
      <c r="D626" s="234"/>
    </row>
    <row r="627" spans="1:4">
      <c r="A627" s="233">
        <v>2080904</v>
      </c>
      <c r="B627" s="205" t="s">
        <v>540</v>
      </c>
      <c r="C627" s="206">
        <v>0</v>
      </c>
      <c r="D627" s="234"/>
    </row>
    <row r="628" spans="1:4">
      <c r="A628" s="233">
        <v>2080905</v>
      </c>
      <c r="B628" s="205" t="s">
        <v>541</v>
      </c>
      <c r="C628" s="206">
        <v>0</v>
      </c>
      <c r="D628" s="234"/>
    </row>
    <row r="629" spans="1:4">
      <c r="A629" s="233">
        <v>2080999</v>
      </c>
      <c r="B629" s="205" t="s">
        <v>542</v>
      </c>
      <c r="C629" s="206">
        <v>0</v>
      </c>
      <c r="D629" s="234"/>
    </row>
    <row r="630" spans="1:4">
      <c r="A630" s="229">
        <v>20810</v>
      </c>
      <c r="B630" s="230" t="s">
        <v>543</v>
      </c>
      <c r="C630" s="231">
        <v>304</v>
      </c>
      <c r="D630" s="232"/>
    </row>
    <row r="631" spans="1:4">
      <c r="A631" s="233">
        <v>2081001</v>
      </c>
      <c r="B631" s="205" t="s">
        <v>544</v>
      </c>
      <c r="C631" s="206">
        <v>142</v>
      </c>
      <c r="D631" s="234"/>
    </row>
    <row r="632" spans="1:4">
      <c r="A632" s="233">
        <v>2081002</v>
      </c>
      <c r="B632" s="205" t="s">
        <v>545</v>
      </c>
      <c r="C632" s="206">
        <v>162</v>
      </c>
      <c r="D632" s="234"/>
    </row>
    <row r="633" spans="1:4">
      <c r="A633" s="233">
        <v>2081003</v>
      </c>
      <c r="B633" s="205" t="s">
        <v>546</v>
      </c>
      <c r="C633" s="206">
        <v>0</v>
      </c>
      <c r="D633" s="234"/>
    </row>
    <row r="634" spans="1:4">
      <c r="A634" s="233">
        <v>2081004</v>
      </c>
      <c r="B634" s="205" t="s">
        <v>547</v>
      </c>
      <c r="C634" s="206">
        <v>0</v>
      </c>
      <c r="D634" s="234"/>
    </row>
    <row r="635" spans="1:4">
      <c r="A635" s="233">
        <v>2081005</v>
      </c>
      <c r="B635" s="205" t="s">
        <v>548</v>
      </c>
      <c r="C635" s="206">
        <v>0</v>
      </c>
      <c r="D635" s="234"/>
    </row>
    <row r="636" spans="1:4">
      <c r="A636" s="233">
        <v>2081006</v>
      </c>
      <c r="B636" s="205" t="s">
        <v>549</v>
      </c>
      <c r="C636" s="206">
        <v>0</v>
      </c>
      <c r="D636" s="234"/>
    </row>
    <row r="637" spans="1:4">
      <c r="A637" s="233">
        <v>2081099</v>
      </c>
      <c r="B637" s="205" t="s">
        <v>550</v>
      </c>
      <c r="C637" s="206">
        <v>0</v>
      </c>
      <c r="D637" s="234"/>
    </row>
    <row r="638" spans="1:4">
      <c r="A638" s="229">
        <v>20811</v>
      </c>
      <c r="B638" s="230" t="s">
        <v>551</v>
      </c>
      <c r="C638" s="231">
        <v>660</v>
      </c>
      <c r="D638" s="232"/>
    </row>
    <row r="639" spans="1:4">
      <c r="A639" s="233">
        <v>2081101</v>
      </c>
      <c r="B639" s="205" t="s">
        <v>128</v>
      </c>
      <c r="C639" s="206">
        <v>174</v>
      </c>
      <c r="D639" s="234"/>
    </row>
    <row r="640" spans="1:4">
      <c r="A640" s="233">
        <v>2081102</v>
      </c>
      <c r="B640" s="205" t="s">
        <v>129</v>
      </c>
      <c r="C640" s="206">
        <v>5</v>
      </c>
      <c r="D640" s="234"/>
    </row>
    <row r="641" spans="1:4">
      <c r="A641" s="233">
        <v>2081103</v>
      </c>
      <c r="B641" s="205" t="s">
        <v>130</v>
      </c>
      <c r="C641" s="206">
        <v>0</v>
      </c>
      <c r="D641" s="234"/>
    </row>
    <row r="642" spans="1:4">
      <c r="A642" s="233">
        <v>2081104</v>
      </c>
      <c r="B642" s="205" t="s">
        <v>552</v>
      </c>
      <c r="C642" s="206">
        <v>0</v>
      </c>
      <c r="D642" s="234"/>
    </row>
    <row r="643" spans="1:4">
      <c r="A643" s="233">
        <v>2081105</v>
      </c>
      <c r="B643" s="205" t="s">
        <v>553</v>
      </c>
      <c r="C643" s="206">
        <v>0</v>
      </c>
      <c r="D643" s="234"/>
    </row>
    <row r="644" spans="1:4">
      <c r="A644" s="233">
        <v>2081106</v>
      </c>
      <c r="B644" s="205" t="s">
        <v>554</v>
      </c>
      <c r="C644" s="206">
        <v>0</v>
      </c>
      <c r="D644" s="234"/>
    </row>
    <row r="645" spans="1:4">
      <c r="A645" s="233">
        <v>2081107</v>
      </c>
      <c r="B645" s="205" t="s">
        <v>555</v>
      </c>
      <c r="C645" s="206">
        <v>0</v>
      </c>
      <c r="D645" s="234"/>
    </row>
    <row r="646" spans="1:4">
      <c r="A646" s="233">
        <v>2081199</v>
      </c>
      <c r="B646" s="205" t="s">
        <v>556</v>
      </c>
      <c r="C646" s="206">
        <v>481</v>
      </c>
      <c r="D646" s="234"/>
    </row>
    <row r="647" spans="1:4">
      <c r="A647" s="229">
        <v>20816</v>
      </c>
      <c r="B647" s="230" t="s">
        <v>557</v>
      </c>
      <c r="C647" s="231">
        <v>0</v>
      </c>
      <c r="D647" s="232"/>
    </row>
    <row r="648" spans="1:4">
      <c r="A648" s="233">
        <v>2081601</v>
      </c>
      <c r="B648" s="205" t="s">
        <v>128</v>
      </c>
      <c r="C648" s="206">
        <v>0</v>
      </c>
      <c r="D648" s="234"/>
    </row>
    <row r="649" spans="1:4">
      <c r="A649" s="233">
        <v>2081602</v>
      </c>
      <c r="B649" s="205" t="s">
        <v>129</v>
      </c>
      <c r="C649" s="206">
        <v>0</v>
      </c>
      <c r="D649" s="234"/>
    </row>
    <row r="650" spans="1:4">
      <c r="A650" s="233">
        <v>2081603</v>
      </c>
      <c r="B650" s="205" t="s">
        <v>130</v>
      </c>
      <c r="C650" s="206">
        <v>0</v>
      </c>
      <c r="D650" s="234"/>
    </row>
    <row r="651" spans="1:4">
      <c r="A651" s="233">
        <v>2081699</v>
      </c>
      <c r="B651" s="205" t="s">
        <v>558</v>
      </c>
      <c r="C651" s="206">
        <v>0</v>
      </c>
      <c r="D651" s="234"/>
    </row>
    <row r="652" spans="1:4">
      <c r="A652" s="229">
        <v>20819</v>
      </c>
      <c r="B652" s="230" t="s">
        <v>559</v>
      </c>
      <c r="C652" s="231">
        <v>7802</v>
      </c>
      <c r="D652" s="232"/>
    </row>
    <row r="653" spans="1:4">
      <c r="A653" s="233">
        <v>2081901</v>
      </c>
      <c r="B653" s="205" t="s">
        <v>560</v>
      </c>
      <c r="C653" s="206">
        <v>2556</v>
      </c>
      <c r="D653" s="234"/>
    </row>
    <row r="654" spans="1:4">
      <c r="A654" s="233">
        <v>2081902</v>
      </c>
      <c r="B654" s="205" t="s">
        <v>561</v>
      </c>
      <c r="C654" s="206">
        <v>5246</v>
      </c>
      <c r="D654" s="234"/>
    </row>
    <row r="655" spans="1:4">
      <c r="A655" s="229">
        <v>20820</v>
      </c>
      <c r="B655" s="230" t="s">
        <v>562</v>
      </c>
      <c r="C655" s="231">
        <v>166</v>
      </c>
      <c r="D655" s="232"/>
    </row>
    <row r="656" spans="1:4">
      <c r="A656" s="233">
        <v>2082001</v>
      </c>
      <c r="B656" s="205" t="s">
        <v>563</v>
      </c>
      <c r="C656" s="206">
        <v>166</v>
      </c>
      <c r="D656" s="234"/>
    </row>
    <row r="657" spans="1:4">
      <c r="A657" s="233">
        <v>2082002</v>
      </c>
      <c r="B657" s="205" t="s">
        <v>564</v>
      </c>
      <c r="C657" s="206">
        <v>0</v>
      </c>
      <c r="D657" s="234"/>
    </row>
    <row r="658" spans="1:4">
      <c r="A658" s="229">
        <v>20821</v>
      </c>
      <c r="B658" s="230" t="s">
        <v>565</v>
      </c>
      <c r="C658" s="231">
        <v>1363</v>
      </c>
      <c r="D658" s="232"/>
    </row>
    <row r="659" spans="1:4">
      <c r="A659" s="233">
        <v>2082101</v>
      </c>
      <c r="B659" s="205" t="s">
        <v>566</v>
      </c>
      <c r="C659" s="206">
        <v>160</v>
      </c>
      <c r="D659" s="234"/>
    </row>
    <row r="660" spans="1:4">
      <c r="A660" s="233">
        <v>2082102</v>
      </c>
      <c r="B660" s="205" t="s">
        <v>567</v>
      </c>
      <c r="C660" s="206">
        <v>1203</v>
      </c>
      <c r="D660" s="234"/>
    </row>
    <row r="661" spans="1:4">
      <c r="A661" s="229">
        <v>20824</v>
      </c>
      <c r="B661" s="230" t="s">
        <v>568</v>
      </c>
      <c r="C661" s="231">
        <v>0</v>
      </c>
      <c r="D661" s="232"/>
    </row>
    <row r="662" spans="1:4">
      <c r="A662" s="233">
        <v>2082401</v>
      </c>
      <c r="B662" s="205" t="s">
        <v>569</v>
      </c>
      <c r="C662" s="206">
        <v>0</v>
      </c>
      <c r="D662" s="234"/>
    </row>
    <row r="663" spans="1:4">
      <c r="A663" s="233">
        <v>2082402</v>
      </c>
      <c r="B663" s="205" t="s">
        <v>570</v>
      </c>
      <c r="C663" s="206">
        <v>0</v>
      </c>
      <c r="D663" s="234"/>
    </row>
    <row r="664" spans="1:4">
      <c r="A664" s="229">
        <v>20825</v>
      </c>
      <c r="B664" s="230" t="s">
        <v>571</v>
      </c>
      <c r="C664" s="231">
        <v>0</v>
      </c>
      <c r="D664" s="232"/>
    </row>
    <row r="665" spans="1:4">
      <c r="A665" s="233">
        <v>2082501</v>
      </c>
      <c r="B665" s="205" t="s">
        <v>572</v>
      </c>
      <c r="C665" s="206">
        <v>0</v>
      </c>
      <c r="D665" s="234"/>
    </row>
    <row r="666" spans="1:4">
      <c r="A666" s="233">
        <v>2082502</v>
      </c>
      <c r="B666" s="205" t="s">
        <v>573</v>
      </c>
      <c r="C666" s="206">
        <v>0</v>
      </c>
      <c r="D666" s="234"/>
    </row>
    <row r="667" spans="1:4">
      <c r="A667" s="229">
        <v>20826</v>
      </c>
      <c r="B667" s="230" t="s">
        <v>574</v>
      </c>
      <c r="C667" s="231">
        <v>7237</v>
      </c>
      <c r="D667" s="232"/>
    </row>
    <row r="668" spans="1:4">
      <c r="A668" s="233">
        <v>2082601</v>
      </c>
      <c r="B668" s="205" t="s">
        <v>575</v>
      </c>
      <c r="C668" s="206">
        <v>0</v>
      </c>
      <c r="D668" s="234"/>
    </row>
    <row r="669" spans="1:4">
      <c r="A669" s="233">
        <v>2082602</v>
      </c>
      <c r="B669" s="205" t="s">
        <v>576</v>
      </c>
      <c r="C669" s="206">
        <v>7237</v>
      </c>
      <c r="D669" s="234"/>
    </row>
    <row r="670" spans="1:4">
      <c r="A670" s="233">
        <v>2082699</v>
      </c>
      <c r="B670" s="205" t="s">
        <v>577</v>
      </c>
      <c r="C670" s="206">
        <v>0</v>
      </c>
      <c r="D670" s="234"/>
    </row>
    <row r="671" spans="1:4">
      <c r="A671" s="229">
        <v>20827</v>
      </c>
      <c r="B671" s="230" t="s">
        <v>578</v>
      </c>
      <c r="C671" s="231">
        <v>322</v>
      </c>
      <c r="D671" s="232"/>
    </row>
    <row r="672" spans="1:4">
      <c r="A672" s="233">
        <v>2082701</v>
      </c>
      <c r="B672" s="205" t="s">
        <v>579</v>
      </c>
      <c r="C672" s="206">
        <v>0</v>
      </c>
      <c r="D672" s="234"/>
    </row>
    <row r="673" spans="1:4">
      <c r="A673" s="233">
        <v>2082702</v>
      </c>
      <c r="B673" s="205" t="s">
        <v>580</v>
      </c>
      <c r="C673" s="206">
        <v>7</v>
      </c>
      <c r="D673" s="234"/>
    </row>
    <row r="674" spans="1:4">
      <c r="A674" s="233">
        <v>2082703</v>
      </c>
      <c r="B674" s="205" t="s">
        <v>581</v>
      </c>
      <c r="C674" s="206">
        <v>0</v>
      </c>
      <c r="D674" s="234"/>
    </row>
    <row r="675" spans="1:4">
      <c r="A675" s="233">
        <v>2082799</v>
      </c>
      <c r="B675" s="205" t="s">
        <v>582</v>
      </c>
      <c r="C675" s="206">
        <v>315</v>
      </c>
      <c r="D675" s="234"/>
    </row>
    <row r="676" spans="1:4">
      <c r="A676" s="229">
        <v>20828</v>
      </c>
      <c r="B676" s="230" t="s">
        <v>583</v>
      </c>
      <c r="C676" s="231">
        <v>116</v>
      </c>
      <c r="D676" s="232"/>
    </row>
    <row r="677" spans="1:4">
      <c r="A677" s="233">
        <v>2082801</v>
      </c>
      <c r="B677" s="205" t="s">
        <v>128</v>
      </c>
      <c r="C677" s="206">
        <v>116</v>
      </c>
      <c r="D677" s="234"/>
    </row>
    <row r="678" spans="1:4">
      <c r="A678" s="233">
        <v>2082802</v>
      </c>
      <c r="B678" s="205" t="s">
        <v>129</v>
      </c>
      <c r="C678" s="206">
        <v>0</v>
      </c>
      <c r="D678" s="234"/>
    </row>
    <row r="679" spans="1:4">
      <c r="A679" s="233">
        <v>2082803</v>
      </c>
      <c r="B679" s="205" t="s">
        <v>130</v>
      </c>
      <c r="C679" s="206">
        <v>0</v>
      </c>
      <c r="D679" s="234"/>
    </row>
    <row r="680" spans="1:4">
      <c r="A680" s="233">
        <v>2082804</v>
      </c>
      <c r="B680" s="205" t="s">
        <v>584</v>
      </c>
      <c r="C680" s="206">
        <v>0</v>
      </c>
      <c r="D680" s="234"/>
    </row>
    <row r="681" spans="1:4">
      <c r="A681" s="233">
        <v>2082805</v>
      </c>
      <c r="B681" s="205" t="s">
        <v>585</v>
      </c>
      <c r="C681" s="206">
        <v>0</v>
      </c>
      <c r="D681" s="234"/>
    </row>
    <row r="682" spans="1:4">
      <c r="A682" s="233">
        <v>2082850</v>
      </c>
      <c r="B682" s="205" t="s">
        <v>137</v>
      </c>
      <c r="C682" s="206">
        <v>0</v>
      </c>
      <c r="D682" s="234"/>
    </row>
    <row r="683" spans="1:4">
      <c r="A683" s="233">
        <v>2082899</v>
      </c>
      <c r="B683" s="205" t="s">
        <v>586</v>
      </c>
      <c r="C683" s="206">
        <v>0</v>
      </c>
      <c r="D683" s="234"/>
    </row>
    <row r="684" spans="1:4">
      <c r="A684" s="229">
        <v>20830</v>
      </c>
      <c r="B684" s="230" t="s">
        <v>587</v>
      </c>
      <c r="C684" s="231">
        <v>0</v>
      </c>
      <c r="D684" s="232"/>
    </row>
    <row r="685" spans="1:4">
      <c r="A685" s="233">
        <v>2083001</v>
      </c>
      <c r="B685" s="205" t="s">
        <v>588</v>
      </c>
      <c r="C685" s="206">
        <v>0</v>
      </c>
      <c r="D685" s="234"/>
    </row>
    <row r="686" spans="1:4">
      <c r="A686" s="233">
        <v>2083099</v>
      </c>
      <c r="B686" s="205" t="s">
        <v>589</v>
      </c>
      <c r="C686" s="206">
        <v>0</v>
      </c>
      <c r="D686" s="234"/>
    </row>
    <row r="687" spans="1:4">
      <c r="A687" s="229">
        <v>20899</v>
      </c>
      <c r="B687" s="230" t="s">
        <v>590</v>
      </c>
      <c r="C687" s="231">
        <v>589</v>
      </c>
      <c r="D687" s="232"/>
    </row>
    <row r="688" spans="1:3">
      <c r="A688" s="236">
        <v>2089999</v>
      </c>
      <c r="B688" s="205" t="s">
        <v>590</v>
      </c>
      <c r="C688" s="206">
        <v>589</v>
      </c>
    </row>
    <row r="689" spans="1:4">
      <c r="A689" s="235">
        <v>210</v>
      </c>
      <c r="B689" s="226" t="s">
        <v>97</v>
      </c>
      <c r="C689" s="227">
        <v>43972</v>
      </c>
      <c r="D689" s="228"/>
    </row>
    <row r="690" spans="1:4">
      <c r="A690" s="229">
        <v>21001</v>
      </c>
      <c r="B690" s="230" t="s">
        <v>591</v>
      </c>
      <c r="C690" s="231">
        <v>833</v>
      </c>
      <c r="D690" s="232"/>
    </row>
    <row r="691" spans="1:4">
      <c r="A691" s="233">
        <v>2100101</v>
      </c>
      <c r="B691" s="205" t="s">
        <v>128</v>
      </c>
      <c r="C691" s="206">
        <v>703</v>
      </c>
      <c r="D691" s="234"/>
    </row>
    <row r="692" spans="1:4">
      <c r="A692" s="233">
        <v>2100102</v>
      </c>
      <c r="B692" s="205" t="s">
        <v>129</v>
      </c>
      <c r="C692" s="206">
        <v>0</v>
      </c>
      <c r="D692" s="234"/>
    </row>
    <row r="693" spans="1:4">
      <c r="A693" s="233">
        <v>2100103</v>
      </c>
      <c r="B693" s="205" t="s">
        <v>130</v>
      </c>
      <c r="C693" s="206">
        <v>0</v>
      </c>
      <c r="D693" s="234"/>
    </row>
    <row r="694" spans="1:4">
      <c r="A694" s="233">
        <v>2100199</v>
      </c>
      <c r="B694" s="205" t="s">
        <v>592</v>
      </c>
      <c r="C694" s="206">
        <v>130</v>
      </c>
      <c r="D694" s="234"/>
    </row>
    <row r="695" spans="1:4">
      <c r="A695" s="229">
        <v>21002</v>
      </c>
      <c r="B695" s="230" t="s">
        <v>593</v>
      </c>
      <c r="C695" s="231">
        <v>9912</v>
      </c>
      <c r="D695" s="232"/>
    </row>
    <row r="696" spans="1:4">
      <c r="A696" s="233">
        <v>2100201</v>
      </c>
      <c r="B696" s="205" t="s">
        <v>594</v>
      </c>
      <c r="C696" s="206">
        <v>5662</v>
      </c>
      <c r="D696" s="234"/>
    </row>
    <row r="697" spans="1:4">
      <c r="A697" s="233">
        <v>2100202</v>
      </c>
      <c r="B697" s="205" t="s">
        <v>595</v>
      </c>
      <c r="C697" s="206">
        <v>3594</v>
      </c>
      <c r="D697" s="234"/>
    </row>
    <row r="698" spans="1:4">
      <c r="A698" s="233">
        <v>2100203</v>
      </c>
      <c r="B698" s="205" t="s">
        <v>596</v>
      </c>
      <c r="C698" s="206">
        <v>0</v>
      </c>
      <c r="D698" s="234"/>
    </row>
    <row r="699" spans="1:4">
      <c r="A699" s="233">
        <v>2100204</v>
      </c>
      <c r="B699" s="205" t="s">
        <v>597</v>
      </c>
      <c r="C699" s="206">
        <v>0</v>
      </c>
      <c r="D699" s="234"/>
    </row>
    <row r="700" spans="1:4">
      <c r="A700" s="233">
        <v>2100205</v>
      </c>
      <c r="B700" s="205" t="s">
        <v>598</v>
      </c>
      <c r="C700" s="206">
        <v>0</v>
      </c>
      <c r="D700" s="234"/>
    </row>
    <row r="701" spans="1:4">
      <c r="A701" s="233">
        <v>2100206</v>
      </c>
      <c r="B701" s="205" t="s">
        <v>599</v>
      </c>
      <c r="C701" s="206">
        <v>0</v>
      </c>
      <c r="D701" s="234"/>
    </row>
    <row r="702" spans="1:4">
      <c r="A702" s="233">
        <v>2100207</v>
      </c>
      <c r="B702" s="205" t="s">
        <v>600</v>
      </c>
      <c r="C702" s="206">
        <v>0</v>
      </c>
      <c r="D702" s="234"/>
    </row>
    <row r="703" spans="1:4">
      <c r="A703" s="233">
        <v>2100208</v>
      </c>
      <c r="B703" s="205" t="s">
        <v>601</v>
      </c>
      <c r="C703" s="206">
        <v>0</v>
      </c>
      <c r="D703" s="234"/>
    </row>
    <row r="704" spans="1:4">
      <c r="A704" s="233">
        <v>2100209</v>
      </c>
      <c r="B704" s="205" t="s">
        <v>602</v>
      </c>
      <c r="C704" s="206">
        <v>0</v>
      </c>
      <c r="D704" s="234"/>
    </row>
    <row r="705" spans="1:4">
      <c r="A705" s="233">
        <v>2100210</v>
      </c>
      <c r="B705" s="205" t="s">
        <v>603</v>
      </c>
      <c r="C705" s="206">
        <v>0</v>
      </c>
      <c r="D705" s="234"/>
    </row>
    <row r="706" spans="1:4">
      <c r="A706" s="233">
        <v>2100211</v>
      </c>
      <c r="B706" s="205" t="s">
        <v>604</v>
      </c>
      <c r="C706" s="206">
        <v>0</v>
      </c>
      <c r="D706" s="234"/>
    </row>
    <row r="707" spans="1:4">
      <c r="A707" s="233">
        <v>2100212</v>
      </c>
      <c r="B707" s="205" t="s">
        <v>605</v>
      </c>
      <c r="C707" s="206">
        <v>0</v>
      </c>
      <c r="D707" s="234"/>
    </row>
    <row r="708" spans="1:4">
      <c r="A708" s="233">
        <v>2100299</v>
      </c>
      <c r="B708" s="205" t="s">
        <v>606</v>
      </c>
      <c r="C708" s="206">
        <v>656</v>
      </c>
      <c r="D708" s="234"/>
    </row>
    <row r="709" spans="1:4">
      <c r="A709" s="229">
        <v>21003</v>
      </c>
      <c r="B709" s="230" t="s">
        <v>607</v>
      </c>
      <c r="C709" s="231">
        <v>2572</v>
      </c>
      <c r="D709" s="232"/>
    </row>
    <row r="710" spans="1:4">
      <c r="A710" s="233">
        <v>2100301</v>
      </c>
      <c r="B710" s="205" t="s">
        <v>608</v>
      </c>
      <c r="C710" s="206">
        <v>0</v>
      </c>
      <c r="D710" s="234"/>
    </row>
    <row r="711" spans="1:4">
      <c r="A711" s="233">
        <v>2100302</v>
      </c>
      <c r="B711" s="205" t="s">
        <v>609</v>
      </c>
      <c r="C711" s="206">
        <v>2450</v>
      </c>
      <c r="D711" s="234"/>
    </row>
    <row r="712" spans="1:4">
      <c r="A712" s="233">
        <v>2100399</v>
      </c>
      <c r="B712" s="205" t="s">
        <v>610</v>
      </c>
      <c r="C712" s="206">
        <v>122</v>
      </c>
      <c r="D712" s="234"/>
    </row>
    <row r="713" spans="1:4">
      <c r="A713" s="229">
        <v>21004</v>
      </c>
      <c r="B713" s="230" t="s">
        <v>611</v>
      </c>
      <c r="C713" s="231">
        <v>3536</v>
      </c>
      <c r="D713" s="232"/>
    </row>
    <row r="714" spans="1:4">
      <c r="A714" s="233">
        <v>2100401</v>
      </c>
      <c r="B714" s="205" t="s">
        <v>612</v>
      </c>
      <c r="C714" s="206">
        <v>363</v>
      </c>
      <c r="D714" s="234"/>
    </row>
    <row r="715" spans="1:4">
      <c r="A715" s="233">
        <v>2100402</v>
      </c>
      <c r="B715" s="205" t="s">
        <v>613</v>
      </c>
      <c r="C715" s="206">
        <v>173</v>
      </c>
      <c r="D715" s="234"/>
    </row>
    <row r="716" spans="1:4">
      <c r="A716" s="233">
        <v>2100403</v>
      </c>
      <c r="B716" s="205" t="s">
        <v>614</v>
      </c>
      <c r="C716" s="206">
        <v>468</v>
      </c>
      <c r="D716" s="234"/>
    </row>
    <row r="717" spans="1:4">
      <c r="A717" s="233">
        <v>2100404</v>
      </c>
      <c r="B717" s="205" t="s">
        <v>615</v>
      </c>
      <c r="C717" s="206">
        <v>0</v>
      </c>
      <c r="D717" s="234"/>
    </row>
    <row r="718" spans="1:4">
      <c r="A718" s="233">
        <v>2100405</v>
      </c>
      <c r="B718" s="205" t="s">
        <v>616</v>
      </c>
      <c r="C718" s="206">
        <v>0</v>
      </c>
      <c r="D718" s="234"/>
    </row>
    <row r="719" spans="1:4">
      <c r="A719" s="233">
        <v>2100406</v>
      </c>
      <c r="B719" s="205" t="s">
        <v>617</v>
      </c>
      <c r="C719" s="206">
        <v>0</v>
      </c>
      <c r="D719" s="234"/>
    </row>
    <row r="720" spans="1:4">
      <c r="A720" s="233">
        <v>2100407</v>
      </c>
      <c r="B720" s="205" t="s">
        <v>618</v>
      </c>
      <c r="C720" s="206">
        <v>0</v>
      </c>
      <c r="D720" s="234"/>
    </row>
    <row r="721" spans="1:4">
      <c r="A721" s="233">
        <v>2100408</v>
      </c>
      <c r="B721" s="205" t="s">
        <v>619</v>
      </c>
      <c r="C721" s="206">
        <v>2452</v>
      </c>
      <c r="D721" s="234"/>
    </row>
    <row r="722" spans="1:4">
      <c r="A722" s="233">
        <v>2100409</v>
      </c>
      <c r="B722" s="205" t="s">
        <v>620</v>
      </c>
      <c r="C722" s="206">
        <v>80</v>
      </c>
      <c r="D722" s="234"/>
    </row>
    <row r="723" spans="1:4">
      <c r="A723" s="233">
        <v>2100410</v>
      </c>
      <c r="B723" s="205" t="s">
        <v>621</v>
      </c>
      <c r="C723" s="206">
        <v>0</v>
      </c>
      <c r="D723" s="234"/>
    </row>
    <row r="724" spans="1:4">
      <c r="A724" s="233">
        <v>2100499</v>
      </c>
      <c r="B724" s="205" t="s">
        <v>622</v>
      </c>
      <c r="C724" s="206">
        <v>0</v>
      </c>
      <c r="D724" s="234"/>
    </row>
    <row r="725" spans="1:4">
      <c r="A725" s="229">
        <v>21006</v>
      </c>
      <c r="B725" s="230" t="s">
        <v>623</v>
      </c>
      <c r="C725" s="231">
        <v>0</v>
      </c>
      <c r="D725" s="232"/>
    </row>
    <row r="726" spans="1:4">
      <c r="A726" s="233">
        <v>2100601</v>
      </c>
      <c r="B726" s="205" t="s">
        <v>624</v>
      </c>
      <c r="C726" s="206">
        <v>0</v>
      </c>
      <c r="D726" s="234"/>
    </row>
    <row r="727" spans="1:4">
      <c r="A727" s="233">
        <v>2100699</v>
      </c>
      <c r="B727" s="205" t="s">
        <v>625</v>
      </c>
      <c r="C727" s="206">
        <v>0</v>
      </c>
      <c r="D727" s="234"/>
    </row>
    <row r="728" spans="1:4">
      <c r="A728" s="229">
        <v>21007</v>
      </c>
      <c r="B728" s="230" t="s">
        <v>626</v>
      </c>
      <c r="C728" s="231">
        <v>399</v>
      </c>
      <c r="D728" s="232"/>
    </row>
    <row r="729" spans="1:4">
      <c r="A729" s="233">
        <v>2100716</v>
      </c>
      <c r="B729" s="205" t="s">
        <v>627</v>
      </c>
      <c r="C729" s="206">
        <v>0</v>
      </c>
      <c r="D729" s="234"/>
    </row>
    <row r="730" spans="1:4">
      <c r="A730" s="233">
        <v>2100717</v>
      </c>
      <c r="B730" s="205" t="s">
        <v>628</v>
      </c>
      <c r="C730" s="206">
        <v>399</v>
      </c>
      <c r="D730" s="234"/>
    </row>
    <row r="731" spans="1:4">
      <c r="A731" s="233">
        <v>2100799</v>
      </c>
      <c r="B731" s="205" t="s">
        <v>629</v>
      </c>
      <c r="C731" s="206">
        <v>0</v>
      </c>
      <c r="D731" s="234"/>
    </row>
    <row r="732" spans="1:4">
      <c r="A732" s="229">
        <v>21011</v>
      </c>
      <c r="B732" s="230" t="s">
        <v>630</v>
      </c>
      <c r="C732" s="231">
        <v>6831</v>
      </c>
      <c r="D732" s="232"/>
    </row>
    <row r="733" spans="1:4">
      <c r="A733" s="233">
        <v>2101101</v>
      </c>
      <c r="B733" s="205" t="s">
        <v>631</v>
      </c>
      <c r="C733" s="206">
        <v>2064</v>
      </c>
      <c r="D733" s="234"/>
    </row>
    <row r="734" spans="1:4">
      <c r="A734" s="233">
        <v>2101102</v>
      </c>
      <c r="B734" s="205" t="s">
        <v>632</v>
      </c>
      <c r="C734" s="206">
        <v>2637</v>
      </c>
      <c r="D734" s="234"/>
    </row>
    <row r="735" spans="1:4">
      <c r="A735" s="233">
        <v>2101103</v>
      </c>
      <c r="B735" s="205" t="s">
        <v>633</v>
      </c>
      <c r="C735" s="206">
        <v>630</v>
      </c>
      <c r="D735" s="234"/>
    </row>
    <row r="736" spans="1:4">
      <c r="A736" s="233">
        <v>2101199</v>
      </c>
      <c r="B736" s="205" t="s">
        <v>634</v>
      </c>
      <c r="C736" s="206">
        <v>1500</v>
      </c>
      <c r="D736" s="234"/>
    </row>
    <row r="737" spans="1:4">
      <c r="A737" s="229">
        <v>21012</v>
      </c>
      <c r="B737" s="230" t="s">
        <v>635</v>
      </c>
      <c r="C737" s="231">
        <v>15464</v>
      </c>
      <c r="D737" s="232"/>
    </row>
    <row r="738" spans="1:4">
      <c r="A738" s="233">
        <v>2101201</v>
      </c>
      <c r="B738" s="205" t="s">
        <v>636</v>
      </c>
      <c r="C738" s="206">
        <v>0</v>
      </c>
      <c r="D738" s="234"/>
    </row>
    <row r="739" spans="1:4">
      <c r="A739" s="233">
        <v>2101202</v>
      </c>
      <c r="B739" s="205" t="s">
        <v>637</v>
      </c>
      <c r="C739" s="206">
        <v>15464</v>
      </c>
      <c r="D739" s="234"/>
    </row>
    <row r="740" spans="1:4">
      <c r="A740" s="233">
        <v>2101299</v>
      </c>
      <c r="B740" s="205" t="s">
        <v>638</v>
      </c>
      <c r="C740" s="206">
        <v>0</v>
      </c>
      <c r="D740" s="234"/>
    </row>
    <row r="741" spans="1:4">
      <c r="A741" s="229">
        <v>21013</v>
      </c>
      <c r="B741" s="230" t="s">
        <v>639</v>
      </c>
      <c r="C741" s="231">
        <v>4107</v>
      </c>
      <c r="D741" s="232"/>
    </row>
    <row r="742" spans="1:4">
      <c r="A742" s="233">
        <v>2101301</v>
      </c>
      <c r="B742" s="205" t="s">
        <v>640</v>
      </c>
      <c r="C742" s="206">
        <v>4023</v>
      </c>
      <c r="D742" s="234"/>
    </row>
    <row r="743" spans="1:4">
      <c r="A743" s="233">
        <v>2101302</v>
      </c>
      <c r="B743" s="205" t="s">
        <v>641</v>
      </c>
      <c r="C743" s="206">
        <v>0</v>
      </c>
      <c r="D743" s="234"/>
    </row>
    <row r="744" spans="1:4">
      <c r="A744" s="233">
        <v>2101399</v>
      </c>
      <c r="B744" s="205" t="s">
        <v>642</v>
      </c>
      <c r="C744" s="206">
        <v>84</v>
      </c>
      <c r="D744" s="234"/>
    </row>
    <row r="745" spans="1:4">
      <c r="A745" s="229">
        <v>21014</v>
      </c>
      <c r="B745" s="230" t="s">
        <v>643</v>
      </c>
      <c r="C745" s="231">
        <v>0</v>
      </c>
      <c r="D745" s="232"/>
    </row>
    <row r="746" spans="1:4">
      <c r="A746" s="233">
        <v>2101401</v>
      </c>
      <c r="B746" s="205" t="s">
        <v>644</v>
      </c>
      <c r="C746" s="206">
        <v>0</v>
      </c>
      <c r="D746" s="234"/>
    </row>
    <row r="747" spans="1:4">
      <c r="A747" s="233">
        <v>2101499</v>
      </c>
      <c r="B747" s="205" t="s">
        <v>645</v>
      </c>
      <c r="C747" s="206">
        <v>0</v>
      </c>
      <c r="D747" s="234"/>
    </row>
    <row r="748" spans="1:4">
      <c r="A748" s="229">
        <v>21015</v>
      </c>
      <c r="B748" s="230" t="s">
        <v>646</v>
      </c>
      <c r="C748" s="231">
        <v>318</v>
      </c>
      <c r="D748" s="232"/>
    </row>
    <row r="749" spans="1:4">
      <c r="A749" s="233">
        <v>2101501</v>
      </c>
      <c r="B749" s="205" t="s">
        <v>128</v>
      </c>
      <c r="C749" s="206">
        <v>318</v>
      </c>
      <c r="D749" s="234"/>
    </row>
    <row r="750" spans="1:4">
      <c r="A750" s="233">
        <v>2101502</v>
      </c>
      <c r="B750" s="205" t="s">
        <v>129</v>
      </c>
      <c r="C750" s="206">
        <v>0</v>
      </c>
      <c r="D750" s="234"/>
    </row>
    <row r="751" spans="1:4">
      <c r="A751" s="233">
        <v>2101503</v>
      </c>
      <c r="B751" s="205" t="s">
        <v>130</v>
      </c>
      <c r="C751" s="206">
        <v>0</v>
      </c>
      <c r="D751" s="234"/>
    </row>
    <row r="752" spans="1:4">
      <c r="A752" s="233">
        <v>2101504</v>
      </c>
      <c r="B752" s="205" t="s">
        <v>169</v>
      </c>
      <c r="C752" s="206">
        <v>0</v>
      </c>
      <c r="D752" s="234"/>
    </row>
    <row r="753" spans="1:4">
      <c r="A753" s="233">
        <v>2101505</v>
      </c>
      <c r="B753" s="205" t="s">
        <v>647</v>
      </c>
      <c r="C753" s="206">
        <v>0</v>
      </c>
      <c r="D753" s="234"/>
    </row>
    <row r="754" spans="1:4">
      <c r="A754" s="233">
        <v>2101506</v>
      </c>
      <c r="B754" s="205" t="s">
        <v>648</v>
      </c>
      <c r="C754" s="206">
        <v>0</v>
      </c>
      <c r="D754" s="234"/>
    </row>
    <row r="755" spans="1:4">
      <c r="A755" s="233">
        <v>2101550</v>
      </c>
      <c r="B755" s="205" t="s">
        <v>137</v>
      </c>
      <c r="C755" s="206">
        <v>0</v>
      </c>
      <c r="D755" s="234"/>
    </row>
    <row r="756" spans="1:4">
      <c r="A756" s="233">
        <v>2101599</v>
      </c>
      <c r="B756" s="205" t="s">
        <v>649</v>
      </c>
      <c r="C756" s="206">
        <v>0</v>
      </c>
      <c r="D756" s="234"/>
    </row>
    <row r="757" spans="1:4">
      <c r="A757" s="229">
        <v>21016</v>
      </c>
      <c r="B757" s="230" t="s">
        <v>650</v>
      </c>
      <c r="C757" s="231">
        <v>0</v>
      </c>
      <c r="D757" s="232"/>
    </row>
    <row r="758" spans="1:4">
      <c r="A758" s="233">
        <v>2101601</v>
      </c>
      <c r="B758" s="205" t="s">
        <v>650</v>
      </c>
      <c r="C758" s="206">
        <v>0</v>
      </c>
      <c r="D758" s="234"/>
    </row>
    <row r="759" spans="1:4">
      <c r="A759" s="229">
        <v>21099</v>
      </c>
      <c r="B759" s="230" t="s">
        <v>651</v>
      </c>
      <c r="C759" s="231">
        <v>0</v>
      </c>
      <c r="D759" s="232"/>
    </row>
    <row r="760" spans="1:4">
      <c r="A760" s="233">
        <v>2109901</v>
      </c>
      <c r="B760" s="205" t="s">
        <v>651</v>
      </c>
      <c r="C760" s="206">
        <v>0</v>
      </c>
      <c r="D760" s="234"/>
    </row>
    <row r="761" spans="1:4">
      <c r="A761" s="235">
        <v>211</v>
      </c>
      <c r="B761" s="226" t="s">
        <v>98</v>
      </c>
      <c r="C761" s="227">
        <v>7848</v>
      </c>
      <c r="D761" s="228"/>
    </row>
    <row r="762" spans="1:4">
      <c r="A762" s="229">
        <v>21101</v>
      </c>
      <c r="B762" s="230" t="s">
        <v>652</v>
      </c>
      <c r="C762" s="231">
        <v>294</v>
      </c>
      <c r="D762" s="232"/>
    </row>
    <row r="763" spans="1:4">
      <c r="A763" s="233">
        <v>2110101</v>
      </c>
      <c r="B763" s="205" t="s">
        <v>128</v>
      </c>
      <c r="C763" s="206">
        <v>164</v>
      </c>
      <c r="D763" s="234"/>
    </row>
    <row r="764" spans="1:4">
      <c r="A764" s="233">
        <v>2110102</v>
      </c>
      <c r="B764" s="205" t="s">
        <v>129</v>
      </c>
      <c r="C764" s="206">
        <v>130</v>
      </c>
      <c r="D764" s="234"/>
    </row>
    <row r="765" spans="1:4">
      <c r="A765" s="233">
        <v>2110103</v>
      </c>
      <c r="B765" s="205" t="s">
        <v>130</v>
      </c>
      <c r="C765" s="206">
        <v>0</v>
      </c>
      <c r="D765" s="234"/>
    </row>
    <row r="766" spans="1:4">
      <c r="A766" s="233">
        <v>2110104</v>
      </c>
      <c r="B766" s="205" t="s">
        <v>653</v>
      </c>
      <c r="C766" s="206">
        <v>0</v>
      </c>
      <c r="D766" s="234"/>
    </row>
    <row r="767" spans="1:4">
      <c r="A767" s="233">
        <v>2110105</v>
      </c>
      <c r="B767" s="205" t="s">
        <v>654</v>
      </c>
      <c r="C767" s="206">
        <v>0</v>
      </c>
      <c r="D767" s="234"/>
    </row>
    <row r="768" spans="1:4">
      <c r="A768" s="233">
        <v>2110106</v>
      </c>
      <c r="B768" s="205" t="s">
        <v>655</v>
      </c>
      <c r="C768" s="206">
        <v>0</v>
      </c>
      <c r="D768" s="234"/>
    </row>
    <row r="769" spans="1:4">
      <c r="A769" s="233">
        <v>2110107</v>
      </c>
      <c r="B769" s="205" t="s">
        <v>656</v>
      </c>
      <c r="C769" s="206">
        <v>0</v>
      </c>
      <c r="D769" s="234"/>
    </row>
    <row r="770" spans="1:4">
      <c r="A770" s="233">
        <v>2110108</v>
      </c>
      <c r="B770" s="205" t="s">
        <v>657</v>
      </c>
      <c r="C770" s="206">
        <v>0</v>
      </c>
      <c r="D770" s="234"/>
    </row>
    <row r="771" spans="1:4">
      <c r="A771" s="233">
        <v>2110199</v>
      </c>
      <c r="B771" s="205" t="s">
        <v>658</v>
      </c>
      <c r="C771" s="206">
        <v>0</v>
      </c>
      <c r="D771" s="234"/>
    </row>
    <row r="772" spans="1:4">
      <c r="A772" s="229">
        <v>21102</v>
      </c>
      <c r="B772" s="230" t="s">
        <v>659</v>
      </c>
      <c r="C772" s="231">
        <v>100</v>
      </c>
      <c r="D772" s="232"/>
    </row>
    <row r="773" spans="1:4">
      <c r="A773" s="233">
        <v>2110203</v>
      </c>
      <c r="B773" s="205" t="s">
        <v>660</v>
      </c>
      <c r="C773" s="206">
        <v>0</v>
      </c>
      <c r="D773" s="234"/>
    </row>
    <row r="774" spans="1:4">
      <c r="A774" s="233">
        <v>2110204</v>
      </c>
      <c r="B774" s="205" t="s">
        <v>661</v>
      </c>
      <c r="C774" s="206">
        <v>0</v>
      </c>
      <c r="D774" s="234"/>
    </row>
    <row r="775" spans="1:4">
      <c r="A775" s="233">
        <v>2110299</v>
      </c>
      <c r="B775" s="205" t="s">
        <v>662</v>
      </c>
      <c r="C775" s="206">
        <v>100</v>
      </c>
      <c r="D775" s="234"/>
    </row>
    <row r="776" spans="1:4">
      <c r="A776" s="229">
        <v>21103</v>
      </c>
      <c r="B776" s="230" t="s">
        <v>663</v>
      </c>
      <c r="C776" s="231">
        <v>1000</v>
      </c>
      <c r="D776" s="232"/>
    </row>
    <row r="777" spans="1:4">
      <c r="A777" s="233">
        <v>2110301</v>
      </c>
      <c r="B777" s="205" t="s">
        <v>664</v>
      </c>
      <c r="C777" s="206">
        <v>0</v>
      </c>
      <c r="D777" s="234"/>
    </row>
    <row r="778" spans="1:4">
      <c r="A778" s="233">
        <v>2110302</v>
      </c>
      <c r="B778" s="205" t="s">
        <v>665</v>
      </c>
      <c r="C778" s="206">
        <v>0</v>
      </c>
      <c r="D778" s="234"/>
    </row>
    <row r="779" spans="1:4">
      <c r="A779" s="233">
        <v>2110303</v>
      </c>
      <c r="B779" s="205" t="s">
        <v>666</v>
      </c>
      <c r="C779" s="206">
        <v>0</v>
      </c>
      <c r="D779" s="234"/>
    </row>
    <row r="780" spans="1:4">
      <c r="A780" s="233">
        <v>2110304</v>
      </c>
      <c r="B780" s="205" t="s">
        <v>667</v>
      </c>
      <c r="C780" s="206">
        <v>0</v>
      </c>
      <c r="D780" s="234"/>
    </row>
    <row r="781" spans="1:4">
      <c r="A781" s="233">
        <v>2110305</v>
      </c>
      <c r="B781" s="205" t="s">
        <v>668</v>
      </c>
      <c r="C781" s="206">
        <v>0</v>
      </c>
      <c r="D781" s="234"/>
    </row>
    <row r="782" spans="1:4">
      <c r="A782" s="233">
        <v>2110306</v>
      </c>
      <c r="B782" s="205" t="s">
        <v>669</v>
      </c>
      <c r="C782" s="206">
        <v>0</v>
      </c>
      <c r="D782" s="234"/>
    </row>
    <row r="783" spans="1:4">
      <c r="A783" s="233">
        <v>2110399</v>
      </c>
      <c r="B783" s="205" t="s">
        <v>670</v>
      </c>
      <c r="C783" s="206">
        <v>1000</v>
      </c>
      <c r="D783" s="234"/>
    </row>
    <row r="784" spans="1:4">
      <c r="A784" s="229">
        <v>21104</v>
      </c>
      <c r="B784" s="230" t="s">
        <v>671</v>
      </c>
      <c r="C784" s="231">
        <v>3707</v>
      </c>
      <c r="D784" s="232"/>
    </row>
    <row r="785" spans="1:4">
      <c r="A785" s="233">
        <v>2110401</v>
      </c>
      <c r="B785" s="205" t="s">
        <v>672</v>
      </c>
      <c r="C785" s="206">
        <v>1000</v>
      </c>
      <c r="D785" s="234"/>
    </row>
    <row r="786" spans="1:4">
      <c r="A786" s="233">
        <v>2110402</v>
      </c>
      <c r="B786" s="205" t="s">
        <v>673</v>
      </c>
      <c r="C786" s="206">
        <v>707</v>
      </c>
      <c r="D786" s="234"/>
    </row>
    <row r="787" spans="1:4">
      <c r="A787" s="233">
        <v>2110404</v>
      </c>
      <c r="B787" s="205" t="s">
        <v>674</v>
      </c>
      <c r="C787" s="206">
        <v>0</v>
      </c>
      <c r="D787" s="234"/>
    </row>
    <row r="788" spans="1:4">
      <c r="A788" s="233">
        <v>2110499</v>
      </c>
      <c r="B788" s="205" t="s">
        <v>675</v>
      </c>
      <c r="C788" s="206">
        <v>2000</v>
      </c>
      <c r="D788" s="234"/>
    </row>
    <row r="789" spans="1:4">
      <c r="A789" s="229">
        <v>21105</v>
      </c>
      <c r="B789" s="230" t="s">
        <v>676</v>
      </c>
      <c r="C789" s="231">
        <v>1531</v>
      </c>
      <c r="D789" s="232"/>
    </row>
    <row r="790" spans="1:4">
      <c r="A790" s="233">
        <v>2110501</v>
      </c>
      <c r="B790" s="205" t="s">
        <v>677</v>
      </c>
      <c r="C790" s="206">
        <v>1531</v>
      </c>
      <c r="D790" s="234"/>
    </row>
    <row r="791" spans="1:4">
      <c r="A791" s="233">
        <v>2110502</v>
      </c>
      <c r="B791" s="205" t="s">
        <v>678</v>
      </c>
      <c r="C791" s="206">
        <v>0</v>
      </c>
      <c r="D791" s="234"/>
    </row>
    <row r="792" spans="1:4">
      <c r="A792" s="233">
        <v>2110503</v>
      </c>
      <c r="B792" s="205" t="s">
        <v>679</v>
      </c>
      <c r="C792" s="206">
        <v>0</v>
      </c>
      <c r="D792" s="234"/>
    </row>
    <row r="793" spans="1:4">
      <c r="A793" s="233">
        <v>2110506</v>
      </c>
      <c r="B793" s="205" t="s">
        <v>680</v>
      </c>
      <c r="C793" s="206">
        <v>0</v>
      </c>
      <c r="D793" s="234"/>
    </row>
    <row r="794" spans="1:4">
      <c r="A794" s="233">
        <v>2110507</v>
      </c>
      <c r="B794" s="205" t="s">
        <v>681</v>
      </c>
      <c r="C794" s="206">
        <v>0</v>
      </c>
      <c r="D794" s="234"/>
    </row>
    <row r="795" spans="1:4">
      <c r="A795" s="233">
        <v>2110599</v>
      </c>
      <c r="B795" s="205" t="s">
        <v>682</v>
      </c>
      <c r="C795" s="206">
        <v>0</v>
      </c>
      <c r="D795" s="234"/>
    </row>
    <row r="796" spans="1:4">
      <c r="A796" s="229">
        <v>21106</v>
      </c>
      <c r="B796" s="230" t="s">
        <v>683</v>
      </c>
      <c r="C796" s="231">
        <v>0</v>
      </c>
      <c r="D796" s="232"/>
    </row>
    <row r="797" spans="1:4">
      <c r="A797" s="233">
        <v>2110602</v>
      </c>
      <c r="B797" s="205" t="s">
        <v>684</v>
      </c>
      <c r="C797" s="206">
        <v>0</v>
      </c>
      <c r="D797" s="234"/>
    </row>
    <row r="798" spans="1:4">
      <c r="A798" s="233">
        <v>2110603</v>
      </c>
      <c r="B798" s="205" t="s">
        <v>685</v>
      </c>
      <c r="C798" s="206">
        <v>0</v>
      </c>
      <c r="D798" s="234"/>
    </row>
    <row r="799" spans="1:4">
      <c r="A799" s="233">
        <v>2110604</v>
      </c>
      <c r="B799" s="205" t="s">
        <v>686</v>
      </c>
      <c r="C799" s="206">
        <v>0</v>
      </c>
      <c r="D799" s="234"/>
    </row>
    <row r="800" spans="1:4">
      <c r="A800" s="233">
        <v>2110605</v>
      </c>
      <c r="B800" s="205" t="s">
        <v>687</v>
      </c>
      <c r="C800" s="206">
        <v>0</v>
      </c>
      <c r="D800" s="234"/>
    </row>
    <row r="801" spans="1:4">
      <c r="A801" s="233">
        <v>2110699</v>
      </c>
      <c r="B801" s="205" t="s">
        <v>688</v>
      </c>
      <c r="C801" s="206">
        <v>0</v>
      </c>
      <c r="D801" s="234"/>
    </row>
    <row r="802" spans="1:4">
      <c r="A802" s="229">
        <v>21107</v>
      </c>
      <c r="B802" s="230" t="s">
        <v>689</v>
      </c>
      <c r="C802" s="231">
        <v>0</v>
      </c>
      <c r="D802" s="232"/>
    </row>
    <row r="803" spans="1:4">
      <c r="A803" s="233">
        <v>2110704</v>
      </c>
      <c r="B803" s="205" t="s">
        <v>690</v>
      </c>
      <c r="C803" s="206">
        <v>0</v>
      </c>
      <c r="D803" s="234"/>
    </row>
    <row r="804" spans="1:4">
      <c r="A804" s="233">
        <v>2110799</v>
      </c>
      <c r="B804" s="205" t="s">
        <v>691</v>
      </c>
      <c r="C804" s="206">
        <v>0</v>
      </c>
      <c r="D804" s="234"/>
    </row>
    <row r="805" spans="1:4">
      <c r="A805" s="229">
        <v>21108</v>
      </c>
      <c r="B805" s="230" t="s">
        <v>692</v>
      </c>
      <c r="C805" s="231">
        <v>0</v>
      </c>
      <c r="D805" s="232"/>
    </row>
    <row r="806" spans="1:4">
      <c r="A806" s="233">
        <v>2110804</v>
      </c>
      <c r="B806" s="205" t="s">
        <v>693</v>
      </c>
      <c r="C806" s="206">
        <v>0</v>
      </c>
      <c r="D806" s="234"/>
    </row>
    <row r="807" spans="1:4">
      <c r="A807" s="233">
        <v>2110899</v>
      </c>
      <c r="B807" s="205" t="s">
        <v>694</v>
      </c>
      <c r="C807" s="206">
        <v>0</v>
      </c>
      <c r="D807" s="234"/>
    </row>
    <row r="808" spans="1:4">
      <c r="A808" s="229">
        <v>21109</v>
      </c>
      <c r="B808" s="230" t="s">
        <v>695</v>
      </c>
      <c r="C808" s="231">
        <v>0</v>
      </c>
      <c r="D808" s="232"/>
    </row>
    <row r="809" spans="1:4">
      <c r="A809" s="233">
        <v>2110901</v>
      </c>
      <c r="B809" s="205" t="s">
        <v>695</v>
      </c>
      <c r="C809" s="206">
        <v>0</v>
      </c>
      <c r="D809" s="234"/>
    </row>
    <row r="810" spans="1:4">
      <c r="A810" s="229">
        <v>21110</v>
      </c>
      <c r="B810" s="230" t="s">
        <v>696</v>
      </c>
      <c r="C810" s="231">
        <v>66</v>
      </c>
      <c r="D810" s="232"/>
    </row>
    <row r="811" spans="1:4">
      <c r="A811" s="233">
        <v>2111001</v>
      </c>
      <c r="B811" s="205" t="s">
        <v>696</v>
      </c>
      <c r="C811" s="206">
        <v>66</v>
      </c>
      <c r="D811" s="234"/>
    </row>
    <row r="812" spans="1:4">
      <c r="A812" s="229">
        <v>21111</v>
      </c>
      <c r="B812" s="230" t="s">
        <v>697</v>
      </c>
      <c r="C812" s="231">
        <v>1000</v>
      </c>
      <c r="D812" s="232"/>
    </row>
    <row r="813" spans="1:4">
      <c r="A813" s="233">
        <v>2111101</v>
      </c>
      <c r="B813" s="205" t="s">
        <v>698</v>
      </c>
      <c r="C813" s="206">
        <v>0</v>
      </c>
      <c r="D813" s="234"/>
    </row>
    <row r="814" spans="1:4">
      <c r="A814" s="233">
        <v>2111102</v>
      </c>
      <c r="B814" s="205" t="s">
        <v>699</v>
      </c>
      <c r="C814" s="206">
        <v>0</v>
      </c>
      <c r="D814" s="234"/>
    </row>
    <row r="815" spans="1:4">
      <c r="A815" s="233">
        <v>2111103</v>
      </c>
      <c r="B815" s="205" t="s">
        <v>700</v>
      </c>
      <c r="C815" s="206">
        <v>0</v>
      </c>
      <c r="D815" s="234"/>
    </row>
    <row r="816" spans="1:4">
      <c r="A816" s="233">
        <v>2111104</v>
      </c>
      <c r="B816" s="205" t="s">
        <v>701</v>
      </c>
      <c r="C816" s="206">
        <v>0</v>
      </c>
      <c r="D816" s="234"/>
    </row>
    <row r="817" spans="1:4">
      <c r="A817" s="233">
        <v>2111199</v>
      </c>
      <c r="B817" s="205" t="s">
        <v>702</v>
      </c>
      <c r="C817" s="206">
        <v>1000</v>
      </c>
      <c r="D817" s="234"/>
    </row>
    <row r="818" spans="1:4">
      <c r="A818" s="229">
        <v>21112</v>
      </c>
      <c r="B818" s="230" t="s">
        <v>703</v>
      </c>
      <c r="C818" s="231">
        <v>0</v>
      </c>
      <c r="D818" s="232"/>
    </row>
    <row r="819" spans="1:4">
      <c r="A819" s="233">
        <v>2111201</v>
      </c>
      <c r="B819" s="205" t="s">
        <v>703</v>
      </c>
      <c r="C819" s="206">
        <v>0</v>
      </c>
      <c r="D819" s="234"/>
    </row>
    <row r="820" spans="1:4">
      <c r="A820" s="229">
        <v>21113</v>
      </c>
      <c r="B820" s="230" t="s">
        <v>704</v>
      </c>
      <c r="C820" s="231">
        <v>0</v>
      </c>
      <c r="D820" s="232"/>
    </row>
    <row r="821" spans="1:4">
      <c r="A821" s="233">
        <v>2111301</v>
      </c>
      <c r="B821" s="205" t="s">
        <v>704</v>
      </c>
      <c r="C821" s="206">
        <v>0</v>
      </c>
      <c r="D821" s="234"/>
    </row>
    <row r="822" spans="1:4">
      <c r="A822" s="229">
        <v>21114</v>
      </c>
      <c r="B822" s="230" t="s">
        <v>705</v>
      </c>
      <c r="C822" s="231">
        <v>0</v>
      </c>
      <c r="D822" s="232"/>
    </row>
    <row r="823" spans="1:4">
      <c r="A823" s="233">
        <v>2111401</v>
      </c>
      <c r="B823" s="205" t="s">
        <v>128</v>
      </c>
      <c r="C823" s="206">
        <v>0</v>
      </c>
      <c r="D823" s="234"/>
    </row>
    <row r="824" spans="1:4">
      <c r="A824" s="233">
        <v>2111402</v>
      </c>
      <c r="B824" s="205" t="s">
        <v>129</v>
      </c>
      <c r="C824" s="206">
        <v>0</v>
      </c>
      <c r="D824" s="234"/>
    </row>
    <row r="825" spans="1:4">
      <c r="A825" s="233">
        <v>2111403</v>
      </c>
      <c r="B825" s="205" t="s">
        <v>130</v>
      </c>
      <c r="C825" s="206">
        <v>0</v>
      </c>
      <c r="D825" s="234"/>
    </row>
    <row r="826" spans="1:4">
      <c r="A826" s="233">
        <v>2111404</v>
      </c>
      <c r="B826" s="205" t="s">
        <v>706</v>
      </c>
      <c r="C826" s="206">
        <v>0</v>
      </c>
      <c r="D826" s="234"/>
    </row>
    <row r="827" spans="1:4">
      <c r="A827" s="233">
        <v>2111405</v>
      </c>
      <c r="B827" s="205" t="s">
        <v>707</v>
      </c>
      <c r="C827" s="206">
        <v>0</v>
      </c>
      <c r="D827" s="234"/>
    </row>
    <row r="828" spans="1:4">
      <c r="A828" s="233">
        <v>2111406</v>
      </c>
      <c r="B828" s="205" t="s">
        <v>708</v>
      </c>
      <c r="C828" s="206">
        <v>0</v>
      </c>
      <c r="D828" s="234"/>
    </row>
    <row r="829" spans="1:4">
      <c r="A829" s="233">
        <v>2111407</v>
      </c>
      <c r="B829" s="205" t="s">
        <v>709</v>
      </c>
      <c r="C829" s="206">
        <v>0</v>
      </c>
      <c r="D829" s="234"/>
    </row>
    <row r="830" spans="1:4">
      <c r="A830" s="233">
        <v>2111408</v>
      </c>
      <c r="B830" s="205" t="s">
        <v>710</v>
      </c>
      <c r="C830" s="206">
        <v>0</v>
      </c>
      <c r="D830" s="234"/>
    </row>
    <row r="831" spans="1:4">
      <c r="A831" s="233">
        <v>2111409</v>
      </c>
      <c r="B831" s="205" t="s">
        <v>711</v>
      </c>
      <c r="C831" s="206">
        <v>0</v>
      </c>
      <c r="D831" s="234"/>
    </row>
    <row r="832" spans="1:4">
      <c r="A832" s="233">
        <v>2111410</v>
      </c>
      <c r="B832" s="205" t="s">
        <v>712</v>
      </c>
      <c r="C832" s="206">
        <v>0</v>
      </c>
      <c r="D832" s="234"/>
    </row>
    <row r="833" spans="1:4">
      <c r="A833" s="233">
        <v>2111411</v>
      </c>
      <c r="B833" s="205" t="s">
        <v>169</v>
      </c>
      <c r="C833" s="206">
        <v>0</v>
      </c>
      <c r="D833" s="234"/>
    </row>
    <row r="834" spans="1:4">
      <c r="A834" s="233">
        <v>2111413</v>
      </c>
      <c r="B834" s="205" t="s">
        <v>713</v>
      </c>
      <c r="C834" s="206">
        <v>0</v>
      </c>
      <c r="D834" s="234"/>
    </row>
    <row r="835" spans="1:4">
      <c r="A835" s="233">
        <v>2111450</v>
      </c>
      <c r="B835" s="205" t="s">
        <v>137</v>
      </c>
      <c r="C835" s="206">
        <v>0</v>
      </c>
      <c r="D835" s="234"/>
    </row>
    <row r="836" spans="1:4">
      <c r="A836" s="233">
        <v>2111499</v>
      </c>
      <c r="B836" s="205" t="s">
        <v>714</v>
      </c>
      <c r="C836" s="206">
        <v>0</v>
      </c>
      <c r="D836" s="234"/>
    </row>
    <row r="837" spans="1:4">
      <c r="A837" s="229">
        <v>21199</v>
      </c>
      <c r="B837" s="230" t="s">
        <v>715</v>
      </c>
      <c r="C837" s="231">
        <v>150</v>
      </c>
      <c r="D837" s="232"/>
    </row>
    <row r="838" spans="1:4">
      <c r="A838" s="233">
        <v>2119901</v>
      </c>
      <c r="B838" s="205" t="s">
        <v>715</v>
      </c>
      <c r="C838" s="206">
        <v>150</v>
      </c>
      <c r="D838" s="234"/>
    </row>
    <row r="839" spans="1:4">
      <c r="A839" s="235">
        <v>212</v>
      </c>
      <c r="B839" s="226" t="s">
        <v>99</v>
      </c>
      <c r="C839" s="227">
        <v>9941</v>
      </c>
      <c r="D839" s="228"/>
    </row>
    <row r="840" spans="1:4">
      <c r="A840" s="229">
        <v>21201</v>
      </c>
      <c r="B840" s="230" t="s">
        <v>716</v>
      </c>
      <c r="C840" s="231">
        <v>2844</v>
      </c>
      <c r="D840" s="232"/>
    </row>
    <row r="841" spans="1:4">
      <c r="A841" s="233">
        <v>2120101</v>
      </c>
      <c r="B841" s="205" t="s">
        <v>128</v>
      </c>
      <c r="C841" s="206">
        <v>574</v>
      </c>
      <c r="D841" s="234"/>
    </row>
    <row r="842" spans="1:4">
      <c r="A842" s="233">
        <v>2120102</v>
      </c>
      <c r="B842" s="205" t="s">
        <v>129</v>
      </c>
      <c r="C842" s="206">
        <v>100</v>
      </c>
      <c r="D842" s="234"/>
    </row>
    <row r="843" spans="1:4">
      <c r="A843" s="233">
        <v>2120103</v>
      </c>
      <c r="B843" s="205" t="s">
        <v>130</v>
      </c>
      <c r="C843" s="206">
        <v>0</v>
      </c>
      <c r="D843" s="234"/>
    </row>
    <row r="844" spans="1:4">
      <c r="A844" s="233">
        <v>2120104</v>
      </c>
      <c r="B844" s="205" t="s">
        <v>717</v>
      </c>
      <c r="C844" s="206">
        <v>1619</v>
      </c>
      <c r="D844" s="234"/>
    </row>
    <row r="845" spans="1:4">
      <c r="A845" s="233">
        <v>2120105</v>
      </c>
      <c r="B845" s="205" t="s">
        <v>718</v>
      </c>
      <c r="C845" s="206">
        <v>0</v>
      </c>
      <c r="D845" s="234"/>
    </row>
    <row r="846" spans="1:4">
      <c r="A846" s="233">
        <v>2120106</v>
      </c>
      <c r="B846" s="205" t="s">
        <v>719</v>
      </c>
      <c r="C846" s="206">
        <v>0</v>
      </c>
      <c r="D846" s="234"/>
    </row>
    <row r="847" spans="1:4">
      <c r="A847" s="233">
        <v>2120107</v>
      </c>
      <c r="B847" s="205" t="s">
        <v>720</v>
      </c>
      <c r="C847" s="206">
        <v>0</v>
      </c>
      <c r="D847" s="234"/>
    </row>
    <row r="848" spans="1:4">
      <c r="A848" s="233">
        <v>2120109</v>
      </c>
      <c r="B848" s="205" t="s">
        <v>721</v>
      </c>
      <c r="C848" s="206">
        <v>191</v>
      </c>
      <c r="D848" s="234"/>
    </row>
    <row r="849" spans="1:4">
      <c r="A849" s="233">
        <v>2120110</v>
      </c>
      <c r="B849" s="205" t="s">
        <v>722</v>
      </c>
      <c r="C849" s="206">
        <v>0</v>
      </c>
      <c r="D849" s="234"/>
    </row>
    <row r="850" spans="1:4">
      <c r="A850" s="233">
        <v>2120199</v>
      </c>
      <c r="B850" s="205" t="s">
        <v>723</v>
      </c>
      <c r="C850" s="206">
        <v>360</v>
      </c>
      <c r="D850" s="234"/>
    </row>
    <row r="851" spans="1:4">
      <c r="A851" s="229">
        <v>21202</v>
      </c>
      <c r="B851" s="230" t="s">
        <v>724</v>
      </c>
      <c r="C851" s="231">
        <v>0</v>
      </c>
      <c r="D851" s="232"/>
    </row>
    <row r="852" spans="1:4">
      <c r="A852" s="233">
        <v>2120201</v>
      </c>
      <c r="B852" s="205" t="s">
        <v>724</v>
      </c>
      <c r="C852" s="206">
        <v>0</v>
      </c>
      <c r="D852" s="234"/>
    </row>
    <row r="853" spans="1:4">
      <c r="A853" s="229">
        <v>21203</v>
      </c>
      <c r="B853" s="230" t="s">
        <v>725</v>
      </c>
      <c r="C853" s="231">
        <v>4630</v>
      </c>
      <c r="D853" s="232"/>
    </row>
    <row r="854" spans="1:4">
      <c r="A854" s="233">
        <v>2120303</v>
      </c>
      <c r="B854" s="205" t="s">
        <v>726</v>
      </c>
      <c r="C854" s="206">
        <v>4503</v>
      </c>
      <c r="D854" s="234"/>
    </row>
    <row r="855" spans="1:4">
      <c r="A855" s="233">
        <v>2120399</v>
      </c>
      <c r="B855" s="205" t="s">
        <v>727</v>
      </c>
      <c r="C855" s="206">
        <v>127</v>
      </c>
      <c r="D855" s="234"/>
    </row>
    <row r="856" spans="1:4">
      <c r="A856" s="229">
        <v>21205</v>
      </c>
      <c r="B856" s="230" t="s">
        <v>728</v>
      </c>
      <c r="C856" s="231">
        <v>1816</v>
      </c>
      <c r="D856" s="232"/>
    </row>
    <row r="857" spans="1:4">
      <c r="A857" s="233">
        <v>2120501</v>
      </c>
      <c r="B857" s="205" t="s">
        <v>728</v>
      </c>
      <c r="C857" s="206">
        <v>1816</v>
      </c>
      <c r="D857" s="234"/>
    </row>
    <row r="858" spans="1:4">
      <c r="A858" s="229">
        <v>21206</v>
      </c>
      <c r="B858" s="230" t="s">
        <v>729</v>
      </c>
      <c r="C858" s="231">
        <v>160</v>
      </c>
      <c r="D858" s="232"/>
    </row>
    <row r="859" spans="1:4">
      <c r="A859" s="233">
        <v>2120601</v>
      </c>
      <c r="B859" s="205" t="s">
        <v>729</v>
      </c>
      <c r="C859" s="206">
        <v>160</v>
      </c>
      <c r="D859" s="234"/>
    </row>
    <row r="860" spans="1:4">
      <c r="A860" s="229">
        <v>21299</v>
      </c>
      <c r="B860" s="230" t="s">
        <v>730</v>
      </c>
      <c r="C860" s="231">
        <v>491</v>
      </c>
      <c r="D860" s="232"/>
    </row>
    <row r="861" spans="1:4">
      <c r="A861" s="236">
        <v>2129999</v>
      </c>
      <c r="B861" s="205" t="s">
        <v>730</v>
      </c>
      <c r="C861" s="206">
        <v>491</v>
      </c>
      <c r="D861" s="234"/>
    </row>
    <row r="862" spans="1:4">
      <c r="A862" s="235">
        <v>213</v>
      </c>
      <c r="B862" s="226" t="s">
        <v>100</v>
      </c>
      <c r="C862" s="227">
        <v>40242</v>
      </c>
      <c r="D862" s="228"/>
    </row>
    <row r="863" spans="1:4">
      <c r="A863" s="229">
        <v>21301</v>
      </c>
      <c r="B863" s="230" t="s">
        <v>731</v>
      </c>
      <c r="C863" s="231">
        <v>9310</v>
      </c>
      <c r="D863" s="232"/>
    </row>
    <row r="864" spans="1:4">
      <c r="A864" s="233">
        <v>2130101</v>
      </c>
      <c r="B864" s="205" t="s">
        <v>128</v>
      </c>
      <c r="C864" s="206">
        <v>1887</v>
      </c>
      <c r="D864" s="234"/>
    </row>
    <row r="865" spans="1:4">
      <c r="A865" s="233">
        <v>2130102</v>
      </c>
      <c r="B865" s="205" t="s">
        <v>129</v>
      </c>
      <c r="C865" s="206">
        <v>55</v>
      </c>
      <c r="D865" s="234"/>
    </row>
    <row r="866" spans="1:4">
      <c r="A866" s="233">
        <v>2130103</v>
      </c>
      <c r="B866" s="205" t="s">
        <v>130</v>
      </c>
      <c r="C866" s="206">
        <v>0</v>
      </c>
      <c r="D866" s="234"/>
    </row>
    <row r="867" spans="1:4">
      <c r="A867" s="233">
        <v>2130104</v>
      </c>
      <c r="B867" s="205" t="s">
        <v>137</v>
      </c>
      <c r="C867" s="206">
        <v>0</v>
      </c>
      <c r="D867" s="234"/>
    </row>
    <row r="868" spans="1:4">
      <c r="A868" s="233">
        <v>2130105</v>
      </c>
      <c r="B868" s="205" t="s">
        <v>732</v>
      </c>
      <c r="C868" s="206">
        <v>0</v>
      </c>
      <c r="D868" s="234"/>
    </row>
    <row r="869" spans="1:4">
      <c r="A869" s="233">
        <v>2130106</v>
      </c>
      <c r="B869" s="205" t="s">
        <v>733</v>
      </c>
      <c r="C869" s="206">
        <v>386</v>
      </c>
      <c r="D869" s="234"/>
    </row>
    <row r="870" spans="1:4">
      <c r="A870" s="233">
        <v>2130108</v>
      </c>
      <c r="B870" s="205" t="s">
        <v>734</v>
      </c>
      <c r="C870" s="206">
        <v>646</v>
      </c>
      <c r="D870" s="234"/>
    </row>
    <row r="871" spans="1:4">
      <c r="A871" s="233">
        <v>2130109</v>
      </c>
      <c r="B871" s="205" t="s">
        <v>735</v>
      </c>
      <c r="C871" s="206">
        <v>0</v>
      </c>
      <c r="D871" s="234"/>
    </row>
    <row r="872" spans="1:4">
      <c r="A872" s="233">
        <v>2130110</v>
      </c>
      <c r="B872" s="205" t="s">
        <v>736</v>
      </c>
      <c r="C872" s="206">
        <v>0</v>
      </c>
      <c r="D872" s="234"/>
    </row>
    <row r="873" spans="1:4">
      <c r="A873" s="233">
        <v>2130111</v>
      </c>
      <c r="B873" s="205" t="s">
        <v>737</v>
      </c>
      <c r="C873" s="206">
        <v>0</v>
      </c>
      <c r="D873" s="234"/>
    </row>
    <row r="874" spans="1:4">
      <c r="A874" s="233">
        <v>2130112</v>
      </c>
      <c r="B874" s="205" t="s">
        <v>738</v>
      </c>
      <c r="C874" s="206">
        <v>100</v>
      </c>
      <c r="D874" s="234"/>
    </row>
    <row r="875" spans="1:4">
      <c r="A875" s="233">
        <v>2130114</v>
      </c>
      <c r="B875" s="205" t="s">
        <v>739</v>
      </c>
      <c r="C875" s="206">
        <v>0</v>
      </c>
      <c r="D875" s="234"/>
    </row>
    <row r="876" spans="1:4">
      <c r="A876" s="233">
        <v>2130119</v>
      </c>
      <c r="B876" s="205" t="s">
        <v>740</v>
      </c>
      <c r="C876" s="206">
        <v>0</v>
      </c>
      <c r="D876" s="234"/>
    </row>
    <row r="877" spans="1:4">
      <c r="A877" s="233">
        <v>2130120</v>
      </c>
      <c r="B877" s="205" t="s">
        <v>741</v>
      </c>
      <c r="C877" s="206">
        <v>0</v>
      </c>
      <c r="D877" s="234"/>
    </row>
    <row r="878" spans="1:4">
      <c r="A878" s="233">
        <v>2130121</v>
      </c>
      <c r="B878" s="205" t="s">
        <v>742</v>
      </c>
      <c r="C878" s="206">
        <v>558</v>
      </c>
      <c r="D878" s="234"/>
    </row>
    <row r="879" spans="1:4">
      <c r="A879" s="233">
        <v>2130122</v>
      </c>
      <c r="B879" s="205" t="s">
        <v>743</v>
      </c>
      <c r="C879" s="206">
        <v>2526</v>
      </c>
      <c r="D879" s="234"/>
    </row>
    <row r="880" spans="1:4">
      <c r="A880" s="233">
        <v>2130123</v>
      </c>
      <c r="B880" s="205" t="s">
        <v>744</v>
      </c>
      <c r="C880" s="206">
        <v>0</v>
      </c>
      <c r="D880" s="234"/>
    </row>
    <row r="881" spans="1:4">
      <c r="A881" s="233">
        <v>2130124</v>
      </c>
      <c r="B881" s="205" t="s">
        <v>745</v>
      </c>
      <c r="C881" s="206">
        <v>0</v>
      </c>
      <c r="D881" s="234"/>
    </row>
    <row r="882" spans="1:4">
      <c r="A882" s="233">
        <v>2130125</v>
      </c>
      <c r="B882" s="205" t="s">
        <v>746</v>
      </c>
      <c r="C882" s="206">
        <v>0</v>
      </c>
      <c r="D882" s="234"/>
    </row>
    <row r="883" spans="1:4">
      <c r="A883" s="233">
        <v>2130126</v>
      </c>
      <c r="B883" s="205" t="s">
        <v>747</v>
      </c>
      <c r="C883" s="206">
        <v>0</v>
      </c>
      <c r="D883" s="234"/>
    </row>
    <row r="884" spans="1:4">
      <c r="A884" s="233">
        <v>2130135</v>
      </c>
      <c r="B884" s="205" t="s">
        <v>748</v>
      </c>
      <c r="C884" s="206">
        <v>17</v>
      </c>
      <c r="D884" s="234"/>
    </row>
    <row r="885" spans="1:4">
      <c r="A885" s="233">
        <v>2130142</v>
      </c>
      <c r="B885" s="205" t="s">
        <v>749</v>
      </c>
      <c r="C885" s="206">
        <v>0</v>
      </c>
      <c r="D885" s="234"/>
    </row>
    <row r="886" spans="1:4">
      <c r="A886" s="233">
        <v>2130148</v>
      </c>
      <c r="B886" s="205" t="s">
        <v>750</v>
      </c>
      <c r="C886" s="206">
        <v>0</v>
      </c>
      <c r="D886" s="234"/>
    </row>
    <row r="887" spans="1:4">
      <c r="A887" s="233">
        <v>2130152</v>
      </c>
      <c r="B887" s="205" t="s">
        <v>751</v>
      </c>
      <c r="C887" s="206">
        <v>4</v>
      </c>
      <c r="D887" s="234"/>
    </row>
    <row r="888" spans="1:4">
      <c r="A888" s="233">
        <v>2130153</v>
      </c>
      <c r="B888" s="205" t="s">
        <v>752</v>
      </c>
      <c r="C888" s="206">
        <v>3129</v>
      </c>
      <c r="D888" s="234"/>
    </row>
    <row r="889" spans="1:4">
      <c r="A889" s="233">
        <v>2130199</v>
      </c>
      <c r="B889" s="205" t="s">
        <v>753</v>
      </c>
      <c r="C889" s="206">
        <v>2</v>
      </c>
      <c r="D889" s="234"/>
    </row>
    <row r="890" spans="1:4">
      <c r="A890" s="229">
        <v>21302</v>
      </c>
      <c r="B890" s="230" t="s">
        <v>754</v>
      </c>
      <c r="C890" s="231">
        <v>978</v>
      </c>
      <c r="D890" s="232"/>
    </row>
    <row r="891" spans="1:4">
      <c r="A891" s="233">
        <v>2130201</v>
      </c>
      <c r="B891" s="205" t="s">
        <v>128</v>
      </c>
      <c r="C891" s="206">
        <v>0</v>
      </c>
      <c r="D891" s="234"/>
    </row>
    <row r="892" spans="1:4">
      <c r="A892" s="233">
        <v>2130202</v>
      </c>
      <c r="B892" s="205" t="s">
        <v>129</v>
      </c>
      <c r="C892" s="206">
        <v>0</v>
      </c>
      <c r="D892" s="234"/>
    </row>
    <row r="893" spans="1:4">
      <c r="A893" s="233">
        <v>2130203</v>
      </c>
      <c r="B893" s="205" t="s">
        <v>130</v>
      </c>
      <c r="C893" s="206">
        <v>0</v>
      </c>
      <c r="D893" s="234"/>
    </row>
    <row r="894" spans="1:4">
      <c r="A894" s="233">
        <v>2130204</v>
      </c>
      <c r="B894" s="205" t="s">
        <v>755</v>
      </c>
      <c r="C894" s="206">
        <v>0</v>
      </c>
      <c r="D894" s="234"/>
    </row>
    <row r="895" spans="1:4">
      <c r="A895" s="233">
        <v>2130205</v>
      </c>
      <c r="B895" s="205" t="s">
        <v>756</v>
      </c>
      <c r="C895" s="206">
        <v>0</v>
      </c>
      <c r="D895" s="234"/>
    </row>
    <row r="896" spans="1:4">
      <c r="A896" s="233">
        <v>2130206</v>
      </c>
      <c r="B896" s="205" t="s">
        <v>757</v>
      </c>
      <c r="C896" s="206">
        <v>0</v>
      </c>
      <c r="D896" s="234"/>
    </row>
    <row r="897" spans="1:4">
      <c r="A897" s="233">
        <v>2130207</v>
      </c>
      <c r="B897" s="205" t="s">
        <v>758</v>
      </c>
      <c r="C897" s="206">
        <v>0</v>
      </c>
      <c r="D897" s="234"/>
    </row>
    <row r="898" spans="1:4">
      <c r="A898" s="233">
        <v>2130209</v>
      </c>
      <c r="B898" s="205" t="s">
        <v>759</v>
      </c>
      <c r="C898" s="206">
        <v>830</v>
      </c>
      <c r="D898" s="234"/>
    </row>
    <row r="899" spans="1:4">
      <c r="A899" s="233">
        <v>2130210</v>
      </c>
      <c r="B899" s="205" t="s">
        <v>760</v>
      </c>
      <c r="C899" s="206">
        <v>0</v>
      </c>
      <c r="D899" s="234"/>
    </row>
    <row r="900" spans="1:4">
      <c r="A900" s="233">
        <v>2130211</v>
      </c>
      <c r="B900" s="205" t="s">
        <v>761</v>
      </c>
      <c r="C900" s="206">
        <v>0</v>
      </c>
      <c r="D900" s="234"/>
    </row>
    <row r="901" spans="1:4">
      <c r="A901" s="233">
        <v>2130212</v>
      </c>
      <c r="B901" s="205" t="s">
        <v>762</v>
      </c>
      <c r="C901" s="206">
        <v>0</v>
      </c>
      <c r="D901" s="234"/>
    </row>
    <row r="902" spans="1:4">
      <c r="A902" s="233">
        <v>2130213</v>
      </c>
      <c r="B902" s="205" t="s">
        <v>763</v>
      </c>
      <c r="C902" s="206">
        <v>128</v>
      </c>
      <c r="D902" s="234"/>
    </row>
    <row r="903" spans="1:4">
      <c r="A903" s="233">
        <v>2130217</v>
      </c>
      <c r="B903" s="205" t="s">
        <v>764</v>
      </c>
      <c r="C903" s="206">
        <v>0</v>
      </c>
      <c r="D903" s="234"/>
    </row>
    <row r="904" spans="1:4">
      <c r="A904" s="233">
        <v>2130220</v>
      </c>
      <c r="B904" s="205" t="s">
        <v>277</v>
      </c>
      <c r="C904" s="206">
        <v>0</v>
      </c>
      <c r="D904" s="234"/>
    </row>
    <row r="905" spans="1:4">
      <c r="A905" s="233">
        <v>2130221</v>
      </c>
      <c r="B905" s="205" t="s">
        <v>765</v>
      </c>
      <c r="C905" s="206">
        <v>0</v>
      </c>
      <c r="D905" s="234"/>
    </row>
    <row r="906" spans="1:4">
      <c r="A906" s="233">
        <v>2130223</v>
      </c>
      <c r="B906" s="205" t="s">
        <v>766</v>
      </c>
      <c r="C906" s="206">
        <v>0</v>
      </c>
      <c r="D906" s="234"/>
    </row>
    <row r="907" spans="1:4">
      <c r="A907" s="233">
        <v>2130226</v>
      </c>
      <c r="B907" s="205" t="s">
        <v>767</v>
      </c>
      <c r="C907" s="206">
        <v>0</v>
      </c>
      <c r="D907" s="234"/>
    </row>
    <row r="908" spans="1:4">
      <c r="A908" s="233">
        <v>2130227</v>
      </c>
      <c r="B908" s="205" t="s">
        <v>768</v>
      </c>
      <c r="C908" s="206">
        <v>0</v>
      </c>
      <c r="D908" s="234"/>
    </row>
    <row r="909" spans="1:4">
      <c r="A909" s="233">
        <v>2130232</v>
      </c>
      <c r="B909" s="205" t="s">
        <v>769</v>
      </c>
      <c r="C909" s="206">
        <v>0</v>
      </c>
      <c r="D909" s="234"/>
    </row>
    <row r="910" spans="1:4">
      <c r="A910" s="233">
        <v>2130234</v>
      </c>
      <c r="B910" s="205" t="s">
        <v>770</v>
      </c>
      <c r="C910" s="206">
        <v>20</v>
      </c>
      <c r="D910" s="234"/>
    </row>
    <row r="911" spans="1:4">
      <c r="A911" s="233">
        <v>2130235</v>
      </c>
      <c r="B911" s="205" t="s">
        <v>771</v>
      </c>
      <c r="C911" s="206">
        <v>0</v>
      </c>
      <c r="D911" s="234"/>
    </row>
    <row r="912" spans="1:4">
      <c r="A912" s="233">
        <v>2130236</v>
      </c>
      <c r="B912" s="205" t="s">
        <v>772</v>
      </c>
      <c r="C912" s="206">
        <v>0</v>
      </c>
      <c r="D912" s="234"/>
    </row>
    <row r="913" spans="1:4">
      <c r="A913" s="233">
        <v>2130237</v>
      </c>
      <c r="B913" s="205" t="s">
        <v>738</v>
      </c>
      <c r="C913" s="206">
        <v>0</v>
      </c>
      <c r="D913" s="234"/>
    </row>
    <row r="914" spans="1:4">
      <c r="A914" s="233">
        <v>2130299</v>
      </c>
      <c r="B914" s="205" t="s">
        <v>773</v>
      </c>
      <c r="C914" s="206">
        <v>0</v>
      </c>
      <c r="D914" s="234"/>
    </row>
    <row r="915" spans="1:4">
      <c r="A915" s="229">
        <v>21303</v>
      </c>
      <c r="B915" s="230" t="s">
        <v>774</v>
      </c>
      <c r="C915" s="231">
        <v>5228</v>
      </c>
      <c r="D915" s="232"/>
    </row>
    <row r="916" spans="1:4">
      <c r="A916" s="233">
        <v>2130301</v>
      </c>
      <c r="B916" s="205" t="s">
        <v>128</v>
      </c>
      <c r="C916" s="206">
        <v>813</v>
      </c>
      <c r="D916" s="234"/>
    </row>
    <row r="917" spans="1:4">
      <c r="A917" s="233">
        <v>2130302</v>
      </c>
      <c r="B917" s="205" t="s">
        <v>129</v>
      </c>
      <c r="C917" s="206">
        <v>230</v>
      </c>
      <c r="D917" s="234"/>
    </row>
    <row r="918" spans="1:4">
      <c r="A918" s="233">
        <v>2130303</v>
      </c>
      <c r="B918" s="205" t="s">
        <v>130</v>
      </c>
      <c r="C918" s="206">
        <v>0</v>
      </c>
      <c r="D918" s="234"/>
    </row>
    <row r="919" spans="1:4">
      <c r="A919" s="233">
        <v>2130304</v>
      </c>
      <c r="B919" s="205" t="s">
        <v>775</v>
      </c>
      <c r="C919" s="206">
        <v>0</v>
      </c>
      <c r="D919" s="234"/>
    </row>
    <row r="920" spans="1:4">
      <c r="A920" s="233">
        <v>2130305</v>
      </c>
      <c r="B920" s="205" t="s">
        <v>776</v>
      </c>
      <c r="C920" s="206">
        <v>255</v>
      </c>
      <c r="D920" s="234"/>
    </row>
    <row r="921" spans="1:4">
      <c r="A921" s="233">
        <v>2130306</v>
      </c>
      <c r="B921" s="205" t="s">
        <v>777</v>
      </c>
      <c r="C921" s="206">
        <v>203</v>
      </c>
      <c r="D921" s="234"/>
    </row>
    <row r="922" spans="1:4">
      <c r="A922" s="233">
        <v>2130307</v>
      </c>
      <c r="B922" s="205" t="s">
        <v>778</v>
      </c>
      <c r="C922" s="206">
        <v>0</v>
      </c>
      <c r="D922" s="234"/>
    </row>
    <row r="923" spans="1:4">
      <c r="A923" s="233">
        <v>2130308</v>
      </c>
      <c r="B923" s="205" t="s">
        <v>779</v>
      </c>
      <c r="C923" s="206">
        <v>0</v>
      </c>
      <c r="D923" s="234"/>
    </row>
    <row r="924" spans="1:4">
      <c r="A924" s="233">
        <v>2130309</v>
      </c>
      <c r="B924" s="205" t="s">
        <v>780</v>
      </c>
      <c r="C924" s="206">
        <v>0</v>
      </c>
      <c r="D924" s="234"/>
    </row>
    <row r="925" spans="1:4">
      <c r="A925" s="233">
        <v>2130310</v>
      </c>
      <c r="B925" s="205" t="s">
        <v>781</v>
      </c>
      <c r="C925" s="206">
        <v>56</v>
      </c>
      <c r="D925" s="234"/>
    </row>
    <row r="926" spans="1:4">
      <c r="A926" s="233">
        <v>2130311</v>
      </c>
      <c r="B926" s="205" t="s">
        <v>782</v>
      </c>
      <c r="C926" s="206">
        <v>0</v>
      </c>
      <c r="D926" s="234"/>
    </row>
    <row r="927" spans="1:4">
      <c r="A927" s="233">
        <v>2130312</v>
      </c>
      <c r="B927" s="205" t="s">
        <v>783</v>
      </c>
      <c r="C927" s="206">
        <v>0</v>
      </c>
      <c r="D927" s="234"/>
    </row>
    <row r="928" spans="1:4">
      <c r="A928" s="233">
        <v>2130313</v>
      </c>
      <c r="B928" s="205" t="s">
        <v>784</v>
      </c>
      <c r="C928" s="206">
        <v>0</v>
      </c>
      <c r="D928" s="234"/>
    </row>
    <row r="929" spans="1:4">
      <c r="A929" s="233">
        <v>2130314</v>
      </c>
      <c r="B929" s="205" t="s">
        <v>785</v>
      </c>
      <c r="C929" s="206">
        <v>0</v>
      </c>
      <c r="D929" s="234"/>
    </row>
    <row r="930" spans="1:4">
      <c r="A930" s="233">
        <v>2130315</v>
      </c>
      <c r="B930" s="205" t="s">
        <v>786</v>
      </c>
      <c r="C930" s="206">
        <v>0</v>
      </c>
      <c r="D930" s="234"/>
    </row>
    <row r="931" spans="1:4">
      <c r="A931" s="233">
        <v>2130316</v>
      </c>
      <c r="B931" s="205" t="s">
        <v>787</v>
      </c>
      <c r="C931" s="206">
        <v>0</v>
      </c>
      <c r="D931" s="234"/>
    </row>
    <row r="932" spans="1:4">
      <c r="A932" s="233">
        <v>2130317</v>
      </c>
      <c r="B932" s="205" t="s">
        <v>788</v>
      </c>
      <c r="C932" s="206">
        <v>0</v>
      </c>
      <c r="D932" s="234"/>
    </row>
    <row r="933" spans="1:4">
      <c r="A933" s="233">
        <v>2130318</v>
      </c>
      <c r="B933" s="205" t="s">
        <v>789</v>
      </c>
      <c r="C933" s="206">
        <v>0</v>
      </c>
      <c r="D933" s="234"/>
    </row>
    <row r="934" spans="1:4">
      <c r="A934" s="233">
        <v>2130319</v>
      </c>
      <c r="B934" s="205" t="s">
        <v>790</v>
      </c>
      <c r="C934" s="206">
        <v>0</v>
      </c>
      <c r="D934" s="234"/>
    </row>
    <row r="935" spans="1:4">
      <c r="A935" s="233">
        <v>2130321</v>
      </c>
      <c r="B935" s="205" t="s">
        <v>791</v>
      </c>
      <c r="C935" s="206">
        <v>0</v>
      </c>
      <c r="D935" s="234"/>
    </row>
    <row r="936" spans="1:4">
      <c r="A936" s="233">
        <v>2130322</v>
      </c>
      <c r="B936" s="205" t="s">
        <v>792</v>
      </c>
      <c r="C936" s="206">
        <v>0</v>
      </c>
      <c r="D936" s="234"/>
    </row>
    <row r="937" spans="1:4">
      <c r="A937" s="233">
        <v>2130333</v>
      </c>
      <c r="B937" s="205" t="s">
        <v>766</v>
      </c>
      <c r="C937" s="206">
        <v>0</v>
      </c>
      <c r="D937" s="234"/>
    </row>
    <row r="938" spans="1:4">
      <c r="A938" s="233">
        <v>2130334</v>
      </c>
      <c r="B938" s="205" t="s">
        <v>793</v>
      </c>
      <c r="C938" s="206">
        <v>0</v>
      </c>
      <c r="D938" s="234"/>
    </row>
    <row r="939" spans="1:4">
      <c r="A939" s="233">
        <v>2130335</v>
      </c>
      <c r="B939" s="205" t="s">
        <v>794</v>
      </c>
      <c r="C939" s="206">
        <v>0</v>
      </c>
      <c r="D939" s="234"/>
    </row>
    <row r="940" spans="1:4">
      <c r="A940" s="233">
        <v>2130336</v>
      </c>
      <c r="B940" s="205" t="s">
        <v>795</v>
      </c>
      <c r="C940" s="206">
        <v>0</v>
      </c>
      <c r="D940" s="234"/>
    </row>
    <row r="941" spans="1:4">
      <c r="A941" s="233">
        <v>2130337</v>
      </c>
      <c r="B941" s="205" t="s">
        <v>796</v>
      </c>
      <c r="C941" s="206">
        <v>0</v>
      </c>
      <c r="D941" s="234"/>
    </row>
    <row r="942" spans="1:4">
      <c r="A942" s="233">
        <v>2130399</v>
      </c>
      <c r="B942" s="205" t="s">
        <v>797</v>
      </c>
      <c r="C942" s="206">
        <v>3671</v>
      </c>
      <c r="D942" s="234"/>
    </row>
    <row r="943" spans="1:4">
      <c r="A943" s="229">
        <v>21305</v>
      </c>
      <c r="B943" s="230" t="s">
        <v>798</v>
      </c>
      <c r="C943" s="231">
        <v>23281</v>
      </c>
      <c r="D943" s="232"/>
    </row>
    <row r="944" spans="1:4">
      <c r="A944" s="233">
        <v>2130501</v>
      </c>
      <c r="B944" s="205" t="s">
        <v>128</v>
      </c>
      <c r="C944" s="206">
        <v>326</v>
      </c>
      <c r="D944" s="234"/>
    </row>
    <row r="945" spans="1:4">
      <c r="A945" s="233">
        <v>2130502</v>
      </c>
      <c r="B945" s="205" t="s">
        <v>129</v>
      </c>
      <c r="C945" s="206">
        <v>0</v>
      </c>
      <c r="D945" s="234"/>
    </row>
    <row r="946" spans="1:4">
      <c r="A946" s="233">
        <v>2130503</v>
      </c>
      <c r="B946" s="205" t="s">
        <v>130</v>
      </c>
      <c r="C946" s="206">
        <v>0</v>
      </c>
      <c r="D946" s="234"/>
    </row>
    <row r="947" spans="1:4">
      <c r="A947" s="233">
        <v>2130504</v>
      </c>
      <c r="B947" s="205" t="s">
        <v>799</v>
      </c>
      <c r="C947" s="206">
        <v>0</v>
      </c>
      <c r="D947" s="234"/>
    </row>
    <row r="948" spans="1:4">
      <c r="A948" s="233">
        <v>2130505</v>
      </c>
      <c r="B948" s="205" t="s">
        <v>800</v>
      </c>
      <c r="C948" s="206">
        <v>0</v>
      </c>
      <c r="D948" s="234"/>
    </row>
    <row r="949" spans="1:4">
      <c r="A949" s="233">
        <v>2130506</v>
      </c>
      <c r="B949" s="205" t="s">
        <v>801</v>
      </c>
      <c r="C949" s="206">
        <v>0</v>
      </c>
      <c r="D949" s="234"/>
    </row>
    <row r="950" spans="1:4">
      <c r="A950" s="233">
        <v>2130507</v>
      </c>
      <c r="B950" s="205" t="s">
        <v>802</v>
      </c>
      <c r="C950" s="206">
        <v>0</v>
      </c>
      <c r="D950" s="234"/>
    </row>
    <row r="951" spans="1:4">
      <c r="A951" s="233">
        <v>2130508</v>
      </c>
      <c r="B951" s="205" t="s">
        <v>803</v>
      </c>
      <c r="C951" s="206">
        <v>0</v>
      </c>
      <c r="D951" s="234"/>
    </row>
    <row r="952" spans="1:4">
      <c r="A952" s="233">
        <v>2130550</v>
      </c>
      <c r="B952" s="205" t="s">
        <v>804</v>
      </c>
      <c r="C952" s="206">
        <v>0</v>
      </c>
      <c r="D952" s="234"/>
    </row>
    <row r="953" spans="1:4">
      <c r="A953" s="233">
        <v>2130599</v>
      </c>
      <c r="B953" s="205" t="s">
        <v>805</v>
      </c>
      <c r="C953" s="206">
        <v>22955</v>
      </c>
      <c r="D953" s="234"/>
    </row>
    <row r="954" spans="1:4">
      <c r="A954" s="229">
        <v>21307</v>
      </c>
      <c r="B954" s="230" t="s">
        <v>806</v>
      </c>
      <c r="C954" s="231">
        <v>651</v>
      </c>
      <c r="D954" s="232"/>
    </row>
    <row r="955" spans="1:4">
      <c r="A955" s="233">
        <v>2130701</v>
      </c>
      <c r="B955" s="205" t="s">
        <v>807</v>
      </c>
      <c r="C955" s="206">
        <v>351</v>
      </c>
      <c r="D955" s="234"/>
    </row>
    <row r="956" spans="1:4">
      <c r="A956" s="233">
        <v>2130704</v>
      </c>
      <c r="B956" s="205" t="s">
        <v>808</v>
      </c>
      <c r="C956" s="206">
        <v>0</v>
      </c>
      <c r="D956" s="234"/>
    </row>
    <row r="957" spans="1:4">
      <c r="A957" s="233">
        <v>2130705</v>
      </c>
      <c r="B957" s="205" t="s">
        <v>809</v>
      </c>
      <c r="C957" s="206">
        <v>0</v>
      </c>
      <c r="D957" s="234"/>
    </row>
    <row r="958" spans="1:4">
      <c r="A958" s="233">
        <v>2130706</v>
      </c>
      <c r="B958" s="205" t="s">
        <v>810</v>
      </c>
      <c r="C958" s="206">
        <v>300</v>
      </c>
      <c r="D958" s="234"/>
    </row>
    <row r="959" spans="1:4">
      <c r="A959" s="233">
        <v>2130707</v>
      </c>
      <c r="B959" s="205" t="s">
        <v>811</v>
      </c>
      <c r="C959" s="206">
        <v>0</v>
      </c>
      <c r="D959" s="234"/>
    </row>
    <row r="960" spans="1:4">
      <c r="A960" s="233">
        <v>2130799</v>
      </c>
      <c r="B960" s="205" t="s">
        <v>812</v>
      </c>
      <c r="C960" s="206">
        <v>0</v>
      </c>
      <c r="D960" s="234"/>
    </row>
    <row r="961" spans="1:4">
      <c r="A961" s="229">
        <v>21308</v>
      </c>
      <c r="B961" s="230" t="s">
        <v>813</v>
      </c>
      <c r="C961" s="231">
        <v>794</v>
      </c>
      <c r="D961" s="232"/>
    </row>
    <row r="962" spans="1:4">
      <c r="A962" s="233">
        <v>2130801</v>
      </c>
      <c r="B962" s="205" t="s">
        <v>814</v>
      </c>
      <c r="C962" s="206">
        <v>0</v>
      </c>
      <c r="D962" s="234"/>
    </row>
    <row r="963" spans="1:4">
      <c r="A963" s="233">
        <v>2130802</v>
      </c>
      <c r="B963" s="205" t="s">
        <v>815</v>
      </c>
      <c r="C963" s="206">
        <v>0</v>
      </c>
      <c r="D963" s="234"/>
    </row>
    <row r="964" spans="1:4">
      <c r="A964" s="233">
        <v>2130803</v>
      </c>
      <c r="B964" s="205" t="s">
        <v>816</v>
      </c>
      <c r="C964" s="206">
        <v>239</v>
      </c>
      <c r="D964" s="234"/>
    </row>
    <row r="965" spans="1:4">
      <c r="A965" s="233">
        <v>2130804</v>
      </c>
      <c r="B965" s="205" t="s">
        <v>817</v>
      </c>
      <c r="C965" s="206">
        <v>555</v>
      </c>
      <c r="D965" s="234"/>
    </row>
    <row r="966" spans="1:4">
      <c r="A966" s="233">
        <v>2130805</v>
      </c>
      <c r="B966" s="205" t="s">
        <v>818</v>
      </c>
      <c r="C966" s="206">
        <v>0</v>
      </c>
      <c r="D966" s="234"/>
    </row>
    <row r="967" spans="1:4">
      <c r="A967" s="233">
        <v>2130899</v>
      </c>
      <c r="B967" s="205" t="s">
        <v>819</v>
      </c>
      <c r="C967" s="206">
        <v>0</v>
      </c>
      <c r="D967" s="234"/>
    </row>
    <row r="968" spans="1:4">
      <c r="A968" s="229">
        <v>21309</v>
      </c>
      <c r="B968" s="230" t="s">
        <v>820</v>
      </c>
      <c r="C968" s="231">
        <v>0</v>
      </c>
      <c r="D968" s="232"/>
    </row>
    <row r="969" spans="1:4">
      <c r="A969" s="233">
        <v>2130901</v>
      </c>
      <c r="B969" s="205" t="s">
        <v>821</v>
      </c>
      <c r="C969" s="206">
        <v>0</v>
      </c>
      <c r="D969" s="234"/>
    </row>
    <row r="970" spans="1:4">
      <c r="A970" s="233">
        <v>2130999</v>
      </c>
      <c r="B970" s="205" t="s">
        <v>822</v>
      </c>
      <c r="C970" s="206">
        <v>0</v>
      </c>
      <c r="D970" s="234"/>
    </row>
    <row r="971" spans="1:4">
      <c r="A971" s="229">
        <v>21399</v>
      </c>
      <c r="B971" s="230" t="s">
        <v>823</v>
      </c>
      <c r="C971" s="231">
        <v>0</v>
      </c>
      <c r="D971" s="232"/>
    </row>
    <row r="972" spans="1:4">
      <c r="A972" s="233">
        <v>2139901</v>
      </c>
      <c r="B972" s="205" t="s">
        <v>824</v>
      </c>
      <c r="C972" s="206">
        <v>0</v>
      </c>
      <c r="D972" s="234"/>
    </row>
    <row r="973" spans="1:4">
      <c r="A973" s="233">
        <v>2139999</v>
      </c>
      <c r="B973" s="205" t="s">
        <v>823</v>
      </c>
      <c r="C973" s="206">
        <v>0</v>
      </c>
      <c r="D973" s="234"/>
    </row>
    <row r="974" spans="1:4">
      <c r="A974" s="235">
        <v>214</v>
      </c>
      <c r="B974" s="226" t="s">
        <v>101</v>
      </c>
      <c r="C974" s="227">
        <v>3262</v>
      </c>
      <c r="D974" s="228"/>
    </row>
    <row r="975" spans="1:4">
      <c r="A975" s="229">
        <v>21401</v>
      </c>
      <c r="B975" s="230" t="s">
        <v>825</v>
      </c>
      <c r="C975" s="231">
        <v>3196</v>
      </c>
      <c r="D975" s="232"/>
    </row>
    <row r="976" spans="1:4">
      <c r="A976" s="233">
        <v>2140101</v>
      </c>
      <c r="B976" s="205" t="s">
        <v>128</v>
      </c>
      <c r="C976" s="206">
        <v>1012</v>
      </c>
      <c r="D976" s="234"/>
    </row>
    <row r="977" spans="1:4">
      <c r="A977" s="233">
        <v>2140102</v>
      </c>
      <c r="B977" s="205" t="s">
        <v>129</v>
      </c>
      <c r="C977" s="206">
        <v>285</v>
      </c>
      <c r="D977" s="234"/>
    </row>
    <row r="978" spans="1:4">
      <c r="A978" s="233">
        <v>2140103</v>
      </c>
      <c r="B978" s="205" t="s">
        <v>130</v>
      </c>
      <c r="C978" s="206">
        <v>0</v>
      </c>
      <c r="D978" s="234"/>
    </row>
    <row r="979" spans="1:4">
      <c r="A979" s="233">
        <v>2140104</v>
      </c>
      <c r="B979" s="205" t="s">
        <v>826</v>
      </c>
      <c r="C979" s="206">
        <v>450</v>
      </c>
      <c r="D979" s="234"/>
    </row>
    <row r="980" spans="1:4">
      <c r="A980" s="233">
        <v>2140106</v>
      </c>
      <c r="B980" s="205" t="s">
        <v>827</v>
      </c>
      <c r="C980" s="206">
        <v>940</v>
      </c>
      <c r="D980" s="234"/>
    </row>
    <row r="981" spans="1:4">
      <c r="A981" s="233">
        <v>2140109</v>
      </c>
      <c r="B981" s="205" t="s">
        <v>828</v>
      </c>
      <c r="C981" s="206">
        <v>0</v>
      </c>
      <c r="D981" s="234"/>
    </row>
    <row r="982" spans="1:4">
      <c r="A982" s="233">
        <v>2140110</v>
      </c>
      <c r="B982" s="205" t="s">
        <v>829</v>
      </c>
      <c r="C982" s="206">
        <v>0</v>
      </c>
      <c r="D982" s="234"/>
    </row>
    <row r="983" spans="1:4">
      <c r="A983" s="233">
        <v>2140111</v>
      </c>
      <c r="B983" s="205" t="s">
        <v>830</v>
      </c>
      <c r="C983" s="206">
        <v>0</v>
      </c>
      <c r="D983" s="234"/>
    </row>
    <row r="984" spans="1:4">
      <c r="A984" s="233">
        <v>2140112</v>
      </c>
      <c r="B984" s="205" t="s">
        <v>831</v>
      </c>
      <c r="C984" s="206">
        <v>5</v>
      </c>
      <c r="D984" s="234"/>
    </row>
    <row r="985" spans="1:4">
      <c r="A985" s="233">
        <v>2140114</v>
      </c>
      <c r="B985" s="205" t="s">
        <v>832</v>
      </c>
      <c r="C985" s="206">
        <v>47</v>
      </c>
      <c r="D985" s="234"/>
    </row>
    <row r="986" spans="1:4">
      <c r="A986" s="233">
        <v>2140122</v>
      </c>
      <c r="B986" s="205" t="s">
        <v>833</v>
      </c>
      <c r="C986" s="206">
        <v>0</v>
      </c>
      <c r="D986" s="234"/>
    </row>
    <row r="987" spans="1:4">
      <c r="A987" s="233">
        <v>2140123</v>
      </c>
      <c r="B987" s="205" t="s">
        <v>834</v>
      </c>
      <c r="C987" s="206">
        <v>0</v>
      </c>
      <c r="D987" s="234"/>
    </row>
    <row r="988" spans="1:4">
      <c r="A988" s="233">
        <v>2140127</v>
      </c>
      <c r="B988" s="205" t="s">
        <v>835</v>
      </c>
      <c r="C988" s="206">
        <v>0</v>
      </c>
      <c r="D988" s="234"/>
    </row>
    <row r="989" spans="1:4">
      <c r="A989" s="233">
        <v>2140128</v>
      </c>
      <c r="B989" s="205" t="s">
        <v>836</v>
      </c>
      <c r="C989" s="206">
        <v>0</v>
      </c>
      <c r="D989" s="234"/>
    </row>
    <row r="990" spans="1:4">
      <c r="A990" s="233">
        <v>2140129</v>
      </c>
      <c r="B990" s="205" t="s">
        <v>837</v>
      </c>
      <c r="C990" s="206">
        <v>0</v>
      </c>
      <c r="D990" s="234"/>
    </row>
    <row r="991" spans="1:4">
      <c r="A991" s="233">
        <v>2140130</v>
      </c>
      <c r="B991" s="205" t="s">
        <v>838</v>
      </c>
      <c r="C991" s="206">
        <v>0</v>
      </c>
      <c r="D991" s="234"/>
    </row>
    <row r="992" spans="1:4">
      <c r="A992" s="233">
        <v>2140131</v>
      </c>
      <c r="B992" s="205" t="s">
        <v>839</v>
      </c>
      <c r="C992" s="206">
        <v>16</v>
      </c>
      <c r="D992" s="234"/>
    </row>
    <row r="993" spans="1:4">
      <c r="A993" s="233">
        <v>2140133</v>
      </c>
      <c r="B993" s="205" t="s">
        <v>840</v>
      </c>
      <c r="C993" s="206">
        <v>0</v>
      </c>
      <c r="D993" s="234"/>
    </row>
    <row r="994" spans="1:4">
      <c r="A994" s="233">
        <v>2140136</v>
      </c>
      <c r="B994" s="205" t="s">
        <v>841</v>
      </c>
      <c r="C994" s="206">
        <v>0</v>
      </c>
      <c r="D994" s="234"/>
    </row>
    <row r="995" spans="1:4">
      <c r="A995" s="233">
        <v>2140138</v>
      </c>
      <c r="B995" s="205" t="s">
        <v>842</v>
      </c>
      <c r="C995" s="206">
        <v>0</v>
      </c>
      <c r="D995" s="234"/>
    </row>
    <row r="996" spans="1:4">
      <c r="A996" s="233">
        <v>2140139</v>
      </c>
      <c r="B996" s="205" t="s">
        <v>843</v>
      </c>
      <c r="C996" s="206">
        <v>0</v>
      </c>
      <c r="D996" s="234"/>
    </row>
    <row r="997" spans="1:4">
      <c r="A997" s="233">
        <v>2140199</v>
      </c>
      <c r="B997" s="205" t="s">
        <v>844</v>
      </c>
      <c r="C997" s="206">
        <v>441</v>
      </c>
      <c r="D997" s="234"/>
    </row>
    <row r="998" spans="1:4">
      <c r="A998" s="229">
        <v>21402</v>
      </c>
      <c r="B998" s="230" t="s">
        <v>845</v>
      </c>
      <c r="C998" s="231">
        <v>0</v>
      </c>
      <c r="D998" s="232"/>
    </row>
    <row r="999" spans="1:4">
      <c r="A999" s="233">
        <v>2140201</v>
      </c>
      <c r="B999" s="205" t="s">
        <v>128</v>
      </c>
      <c r="C999" s="206">
        <v>0</v>
      </c>
      <c r="D999" s="234"/>
    </row>
    <row r="1000" spans="1:4">
      <c r="A1000" s="233">
        <v>2140202</v>
      </c>
      <c r="B1000" s="205" t="s">
        <v>129</v>
      </c>
      <c r="C1000" s="206">
        <v>0</v>
      </c>
      <c r="D1000" s="234"/>
    </row>
    <row r="1001" spans="1:4">
      <c r="A1001" s="233">
        <v>2140203</v>
      </c>
      <c r="B1001" s="205" t="s">
        <v>130</v>
      </c>
      <c r="C1001" s="206">
        <v>0</v>
      </c>
      <c r="D1001" s="234"/>
    </row>
    <row r="1002" spans="1:4">
      <c r="A1002" s="233">
        <v>2140204</v>
      </c>
      <c r="B1002" s="205" t="s">
        <v>846</v>
      </c>
      <c r="C1002" s="206">
        <v>0</v>
      </c>
      <c r="D1002" s="234"/>
    </row>
    <row r="1003" spans="1:4">
      <c r="A1003" s="233">
        <v>2140205</v>
      </c>
      <c r="B1003" s="205" t="s">
        <v>847</v>
      </c>
      <c r="C1003" s="206">
        <v>0</v>
      </c>
      <c r="D1003" s="234"/>
    </row>
    <row r="1004" spans="1:4">
      <c r="A1004" s="233">
        <v>2140206</v>
      </c>
      <c r="B1004" s="205" t="s">
        <v>848</v>
      </c>
      <c r="C1004" s="206">
        <v>0</v>
      </c>
      <c r="D1004" s="234"/>
    </row>
    <row r="1005" spans="1:4">
      <c r="A1005" s="233">
        <v>2140207</v>
      </c>
      <c r="B1005" s="205" t="s">
        <v>849</v>
      </c>
      <c r="C1005" s="206">
        <v>0</v>
      </c>
      <c r="D1005" s="234"/>
    </row>
    <row r="1006" spans="1:4">
      <c r="A1006" s="233">
        <v>2140208</v>
      </c>
      <c r="B1006" s="205" t="s">
        <v>850</v>
      </c>
      <c r="C1006" s="206">
        <v>0</v>
      </c>
      <c r="D1006" s="234"/>
    </row>
    <row r="1007" spans="1:4">
      <c r="A1007" s="233">
        <v>2140299</v>
      </c>
      <c r="B1007" s="205" t="s">
        <v>851</v>
      </c>
      <c r="C1007" s="206">
        <v>0</v>
      </c>
      <c r="D1007" s="234"/>
    </row>
    <row r="1008" spans="1:4">
      <c r="A1008" s="229">
        <v>21403</v>
      </c>
      <c r="B1008" s="230" t="s">
        <v>852</v>
      </c>
      <c r="C1008" s="231">
        <v>0</v>
      </c>
      <c r="D1008" s="232"/>
    </row>
    <row r="1009" spans="1:4">
      <c r="A1009" s="233">
        <v>2140301</v>
      </c>
      <c r="B1009" s="205" t="s">
        <v>128</v>
      </c>
      <c r="C1009" s="206">
        <v>0</v>
      </c>
      <c r="D1009" s="234"/>
    </row>
    <row r="1010" spans="1:4">
      <c r="A1010" s="233">
        <v>2140302</v>
      </c>
      <c r="B1010" s="205" t="s">
        <v>129</v>
      </c>
      <c r="C1010" s="206">
        <v>0</v>
      </c>
      <c r="D1010" s="234"/>
    </row>
    <row r="1011" spans="1:4">
      <c r="A1011" s="233">
        <v>2140303</v>
      </c>
      <c r="B1011" s="205" t="s">
        <v>130</v>
      </c>
      <c r="C1011" s="206">
        <v>0</v>
      </c>
      <c r="D1011" s="234"/>
    </row>
    <row r="1012" spans="1:4">
      <c r="A1012" s="233">
        <v>2140304</v>
      </c>
      <c r="B1012" s="205" t="s">
        <v>853</v>
      </c>
      <c r="C1012" s="206">
        <v>0</v>
      </c>
      <c r="D1012" s="234"/>
    </row>
    <row r="1013" spans="1:4">
      <c r="A1013" s="233">
        <v>2140305</v>
      </c>
      <c r="B1013" s="205" t="s">
        <v>854</v>
      </c>
      <c r="C1013" s="206">
        <v>0</v>
      </c>
      <c r="D1013" s="234"/>
    </row>
    <row r="1014" spans="1:4">
      <c r="A1014" s="233">
        <v>2140306</v>
      </c>
      <c r="B1014" s="205" t="s">
        <v>855</v>
      </c>
      <c r="C1014" s="206">
        <v>0</v>
      </c>
      <c r="D1014" s="234"/>
    </row>
    <row r="1015" spans="1:4">
      <c r="A1015" s="233">
        <v>2140307</v>
      </c>
      <c r="B1015" s="205" t="s">
        <v>856</v>
      </c>
      <c r="C1015" s="206">
        <v>0</v>
      </c>
      <c r="D1015" s="234"/>
    </row>
    <row r="1016" spans="1:4">
      <c r="A1016" s="233">
        <v>2140308</v>
      </c>
      <c r="B1016" s="205" t="s">
        <v>857</v>
      </c>
      <c r="C1016" s="206">
        <v>0</v>
      </c>
      <c r="D1016" s="234"/>
    </row>
    <row r="1017" spans="1:4">
      <c r="A1017" s="233">
        <v>2140399</v>
      </c>
      <c r="B1017" s="205" t="s">
        <v>858</v>
      </c>
      <c r="C1017" s="206">
        <v>0</v>
      </c>
      <c r="D1017" s="234"/>
    </row>
    <row r="1018" spans="1:4">
      <c r="A1018" s="229">
        <v>21404</v>
      </c>
      <c r="B1018" s="230" t="s">
        <v>859</v>
      </c>
      <c r="C1018" s="231">
        <v>0</v>
      </c>
      <c r="D1018" s="232"/>
    </row>
    <row r="1019" spans="1:4">
      <c r="A1019" s="233">
        <v>2140401</v>
      </c>
      <c r="B1019" s="205" t="s">
        <v>860</v>
      </c>
      <c r="C1019" s="206">
        <v>0</v>
      </c>
      <c r="D1019" s="234"/>
    </row>
    <row r="1020" spans="1:4">
      <c r="A1020" s="233">
        <v>2140402</v>
      </c>
      <c r="B1020" s="205" t="s">
        <v>861</v>
      </c>
      <c r="C1020" s="206">
        <v>0</v>
      </c>
      <c r="D1020" s="234"/>
    </row>
    <row r="1021" spans="1:4">
      <c r="A1021" s="233">
        <v>2140403</v>
      </c>
      <c r="B1021" s="205" t="s">
        <v>862</v>
      </c>
      <c r="C1021" s="206">
        <v>0</v>
      </c>
      <c r="D1021" s="234"/>
    </row>
    <row r="1022" spans="1:4">
      <c r="A1022" s="233">
        <v>2140499</v>
      </c>
      <c r="B1022" s="205" t="s">
        <v>863</v>
      </c>
      <c r="C1022" s="206">
        <v>0</v>
      </c>
      <c r="D1022" s="234"/>
    </row>
    <row r="1023" spans="1:4">
      <c r="A1023" s="229">
        <v>21405</v>
      </c>
      <c r="B1023" s="230" t="s">
        <v>864</v>
      </c>
      <c r="C1023" s="231">
        <v>0</v>
      </c>
      <c r="D1023" s="232"/>
    </row>
    <row r="1024" spans="1:4">
      <c r="A1024" s="233">
        <v>2140501</v>
      </c>
      <c r="B1024" s="205" t="s">
        <v>128</v>
      </c>
      <c r="C1024" s="206">
        <v>0</v>
      </c>
      <c r="D1024" s="234"/>
    </row>
    <row r="1025" spans="1:4">
      <c r="A1025" s="233">
        <v>2140502</v>
      </c>
      <c r="B1025" s="205" t="s">
        <v>129</v>
      </c>
      <c r="C1025" s="206">
        <v>0</v>
      </c>
      <c r="D1025" s="234"/>
    </row>
    <row r="1026" spans="1:4">
      <c r="A1026" s="233">
        <v>2140503</v>
      </c>
      <c r="B1026" s="205" t="s">
        <v>130</v>
      </c>
      <c r="C1026" s="206">
        <v>0</v>
      </c>
      <c r="D1026" s="234"/>
    </row>
    <row r="1027" spans="1:4">
      <c r="A1027" s="233">
        <v>2140504</v>
      </c>
      <c r="B1027" s="205" t="s">
        <v>850</v>
      </c>
      <c r="C1027" s="206">
        <v>0</v>
      </c>
      <c r="D1027" s="234"/>
    </row>
    <row r="1028" spans="1:4">
      <c r="A1028" s="233">
        <v>2140505</v>
      </c>
      <c r="B1028" s="205" t="s">
        <v>865</v>
      </c>
      <c r="C1028" s="206">
        <v>0</v>
      </c>
      <c r="D1028" s="234"/>
    </row>
    <row r="1029" spans="1:4">
      <c r="A1029" s="233">
        <v>2140599</v>
      </c>
      <c r="B1029" s="205" t="s">
        <v>866</v>
      </c>
      <c r="C1029" s="206">
        <v>0</v>
      </c>
      <c r="D1029" s="234"/>
    </row>
    <row r="1030" spans="1:4">
      <c r="A1030" s="229">
        <v>21406</v>
      </c>
      <c r="B1030" s="230" t="s">
        <v>867</v>
      </c>
      <c r="C1030" s="231">
        <v>0</v>
      </c>
      <c r="D1030" s="232"/>
    </row>
    <row r="1031" spans="1:4">
      <c r="A1031" s="233">
        <v>2140601</v>
      </c>
      <c r="B1031" s="205" t="s">
        <v>868</v>
      </c>
      <c r="C1031" s="206">
        <v>0</v>
      </c>
      <c r="D1031" s="234"/>
    </row>
    <row r="1032" spans="1:4">
      <c r="A1032" s="233">
        <v>2140602</v>
      </c>
      <c r="B1032" s="205" t="s">
        <v>869</v>
      </c>
      <c r="C1032" s="206">
        <v>0</v>
      </c>
      <c r="D1032" s="234"/>
    </row>
    <row r="1033" spans="1:4">
      <c r="A1033" s="233">
        <v>2140603</v>
      </c>
      <c r="B1033" s="205" t="s">
        <v>870</v>
      </c>
      <c r="C1033" s="206">
        <v>0</v>
      </c>
      <c r="D1033" s="234"/>
    </row>
    <row r="1034" spans="1:4">
      <c r="A1034" s="233">
        <v>2140699</v>
      </c>
      <c r="B1034" s="205" t="s">
        <v>871</v>
      </c>
      <c r="C1034" s="206">
        <v>0</v>
      </c>
      <c r="D1034" s="234"/>
    </row>
    <row r="1035" spans="1:4">
      <c r="A1035" s="229">
        <v>21499</v>
      </c>
      <c r="B1035" s="230" t="s">
        <v>872</v>
      </c>
      <c r="C1035" s="231">
        <v>66</v>
      </c>
      <c r="D1035" s="232"/>
    </row>
    <row r="1036" spans="1:4">
      <c r="A1036" s="233">
        <v>2149901</v>
      </c>
      <c r="B1036" s="205" t="s">
        <v>873</v>
      </c>
      <c r="C1036" s="206">
        <v>66</v>
      </c>
      <c r="D1036" s="234"/>
    </row>
    <row r="1037" spans="1:4">
      <c r="A1037" s="233">
        <v>2149999</v>
      </c>
      <c r="B1037" s="205" t="s">
        <v>872</v>
      </c>
      <c r="C1037" s="206">
        <v>0</v>
      </c>
      <c r="D1037" s="234"/>
    </row>
    <row r="1038" spans="1:4">
      <c r="A1038" s="235">
        <v>215</v>
      </c>
      <c r="B1038" s="226" t="s">
        <v>102</v>
      </c>
      <c r="C1038" s="227">
        <v>250</v>
      </c>
      <c r="D1038" s="228"/>
    </row>
    <row r="1039" spans="1:4">
      <c r="A1039" s="229">
        <v>21501</v>
      </c>
      <c r="B1039" s="230" t="s">
        <v>874</v>
      </c>
      <c r="C1039" s="231">
        <v>0</v>
      </c>
      <c r="D1039" s="232"/>
    </row>
    <row r="1040" spans="1:4">
      <c r="A1040" s="233">
        <v>2150101</v>
      </c>
      <c r="B1040" s="205" t="s">
        <v>128</v>
      </c>
      <c r="C1040" s="206">
        <v>0</v>
      </c>
      <c r="D1040" s="234"/>
    </row>
    <row r="1041" spans="1:4">
      <c r="A1041" s="233">
        <v>2150102</v>
      </c>
      <c r="B1041" s="205" t="s">
        <v>129</v>
      </c>
      <c r="C1041" s="206">
        <v>0</v>
      </c>
      <c r="D1041" s="234"/>
    </row>
    <row r="1042" spans="1:4">
      <c r="A1042" s="233">
        <v>2150103</v>
      </c>
      <c r="B1042" s="205" t="s">
        <v>130</v>
      </c>
      <c r="C1042" s="206">
        <v>0</v>
      </c>
      <c r="D1042" s="234"/>
    </row>
    <row r="1043" spans="1:4">
      <c r="A1043" s="233">
        <v>2150104</v>
      </c>
      <c r="B1043" s="205" t="s">
        <v>875</v>
      </c>
      <c r="C1043" s="206">
        <v>0</v>
      </c>
      <c r="D1043" s="234"/>
    </row>
    <row r="1044" spans="1:4">
      <c r="A1044" s="233">
        <v>2150105</v>
      </c>
      <c r="B1044" s="205" t="s">
        <v>876</v>
      </c>
      <c r="C1044" s="206">
        <v>0</v>
      </c>
      <c r="D1044" s="234"/>
    </row>
    <row r="1045" spans="1:4">
      <c r="A1045" s="233">
        <v>2150106</v>
      </c>
      <c r="B1045" s="205" t="s">
        <v>877</v>
      </c>
      <c r="C1045" s="206">
        <v>0</v>
      </c>
      <c r="D1045" s="234"/>
    </row>
    <row r="1046" spans="1:4">
      <c r="A1046" s="233">
        <v>2150107</v>
      </c>
      <c r="B1046" s="205" t="s">
        <v>878</v>
      </c>
      <c r="C1046" s="206">
        <v>0</v>
      </c>
      <c r="D1046" s="234"/>
    </row>
    <row r="1047" spans="1:4">
      <c r="A1047" s="233">
        <v>2150108</v>
      </c>
      <c r="B1047" s="205" t="s">
        <v>879</v>
      </c>
      <c r="C1047" s="206">
        <v>0</v>
      </c>
      <c r="D1047" s="234"/>
    </row>
    <row r="1048" spans="1:4">
      <c r="A1048" s="233">
        <v>2150199</v>
      </c>
      <c r="B1048" s="205" t="s">
        <v>880</v>
      </c>
      <c r="C1048" s="206">
        <v>0</v>
      </c>
      <c r="D1048" s="234"/>
    </row>
    <row r="1049" spans="1:4">
      <c r="A1049" s="229">
        <v>21502</v>
      </c>
      <c r="B1049" s="230" t="s">
        <v>881</v>
      </c>
      <c r="C1049" s="231">
        <v>0</v>
      </c>
      <c r="D1049" s="232"/>
    </row>
    <row r="1050" spans="1:4">
      <c r="A1050" s="233">
        <v>2150201</v>
      </c>
      <c r="B1050" s="205" t="s">
        <v>128</v>
      </c>
      <c r="C1050" s="206">
        <v>0</v>
      </c>
      <c r="D1050" s="234"/>
    </row>
    <row r="1051" spans="1:4">
      <c r="A1051" s="233">
        <v>2150202</v>
      </c>
      <c r="B1051" s="205" t="s">
        <v>129</v>
      </c>
      <c r="C1051" s="206">
        <v>0</v>
      </c>
      <c r="D1051" s="234"/>
    </row>
    <row r="1052" spans="1:4">
      <c r="A1052" s="233">
        <v>2150203</v>
      </c>
      <c r="B1052" s="205" t="s">
        <v>130</v>
      </c>
      <c r="C1052" s="206">
        <v>0</v>
      </c>
      <c r="D1052" s="234"/>
    </row>
    <row r="1053" spans="1:4">
      <c r="A1053" s="233">
        <v>2150204</v>
      </c>
      <c r="B1053" s="205" t="s">
        <v>882</v>
      </c>
      <c r="C1053" s="206">
        <v>0</v>
      </c>
      <c r="D1053" s="234"/>
    </row>
    <row r="1054" spans="1:4">
      <c r="A1054" s="233">
        <v>2150205</v>
      </c>
      <c r="B1054" s="205" t="s">
        <v>883</v>
      </c>
      <c r="C1054" s="206">
        <v>0</v>
      </c>
      <c r="D1054" s="234"/>
    </row>
    <row r="1055" spans="1:4">
      <c r="A1055" s="233">
        <v>2150206</v>
      </c>
      <c r="B1055" s="205" t="s">
        <v>884</v>
      </c>
      <c r="C1055" s="206">
        <v>0</v>
      </c>
      <c r="D1055" s="234"/>
    </row>
    <row r="1056" spans="1:4">
      <c r="A1056" s="233">
        <v>2150207</v>
      </c>
      <c r="B1056" s="205" t="s">
        <v>885</v>
      </c>
      <c r="C1056" s="206">
        <v>0</v>
      </c>
      <c r="D1056" s="234"/>
    </row>
    <row r="1057" spans="1:4">
      <c r="A1057" s="233">
        <v>2150208</v>
      </c>
      <c r="B1057" s="205" t="s">
        <v>886</v>
      </c>
      <c r="C1057" s="206">
        <v>0</v>
      </c>
      <c r="D1057" s="234"/>
    </row>
    <row r="1058" spans="1:4">
      <c r="A1058" s="233">
        <v>2150209</v>
      </c>
      <c r="B1058" s="205" t="s">
        <v>887</v>
      </c>
      <c r="C1058" s="206">
        <v>0</v>
      </c>
      <c r="D1058" s="234"/>
    </row>
    <row r="1059" spans="1:4">
      <c r="A1059" s="233">
        <v>2150210</v>
      </c>
      <c r="B1059" s="205" t="s">
        <v>888</v>
      </c>
      <c r="C1059" s="206">
        <v>0</v>
      </c>
      <c r="D1059" s="234"/>
    </row>
    <row r="1060" spans="1:4">
      <c r="A1060" s="233">
        <v>2150212</v>
      </c>
      <c r="B1060" s="205" t="s">
        <v>889</v>
      </c>
      <c r="C1060" s="206">
        <v>0</v>
      </c>
      <c r="D1060" s="234"/>
    </row>
    <row r="1061" spans="1:4">
      <c r="A1061" s="233">
        <v>2150213</v>
      </c>
      <c r="B1061" s="205" t="s">
        <v>890</v>
      </c>
      <c r="C1061" s="206">
        <v>0</v>
      </c>
      <c r="D1061" s="234"/>
    </row>
    <row r="1062" spans="1:4">
      <c r="A1062" s="233">
        <v>2150214</v>
      </c>
      <c r="B1062" s="205" t="s">
        <v>891</v>
      </c>
      <c r="C1062" s="206">
        <v>0</v>
      </c>
      <c r="D1062" s="234"/>
    </row>
    <row r="1063" spans="1:4">
      <c r="A1063" s="233">
        <v>2150215</v>
      </c>
      <c r="B1063" s="205" t="s">
        <v>892</v>
      </c>
      <c r="C1063" s="206">
        <v>0</v>
      </c>
      <c r="D1063" s="234"/>
    </row>
    <row r="1064" spans="1:4">
      <c r="A1064" s="233">
        <v>2150299</v>
      </c>
      <c r="B1064" s="205" t="s">
        <v>893</v>
      </c>
      <c r="C1064" s="206">
        <v>0</v>
      </c>
      <c r="D1064" s="234"/>
    </row>
    <row r="1065" spans="1:4">
      <c r="A1065" s="229">
        <v>21503</v>
      </c>
      <c r="B1065" s="230" t="s">
        <v>894</v>
      </c>
      <c r="C1065" s="231">
        <v>0</v>
      </c>
      <c r="D1065" s="232"/>
    </row>
    <row r="1066" spans="1:4">
      <c r="A1066" s="233">
        <v>2150301</v>
      </c>
      <c r="B1066" s="205" t="s">
        <v>128</v>
      </c>
      <c r="C1066" s="206">
        <v>0</v>
      </c>
      <c r="D1066" s="234"/>
    </row>
    <row r="1067" spans="1:4">
      <c r="A1067" s="233">
        <v>2150302</v>
      </c>
      <c r="B1067" s="205" t="s">
        <v>129</v>
      </c>
      <c r="C1067" s="206">
        <v>0</v>
      </c>
      <c r="D1067" s="234"/>
    </row>
    <row r="1068" spans="1:4">
      <c r="A1068" s="233">
        <v>2150303</v>
      </c>
      <c r="B1068" s="205" t="s">
        <v>130</v>
      </c>
      <c r="C1068" s="206">
        <v>0</v>
      </c>
      <c r="D1068" s="234"/>
    </row>
    <row r="1069" spans="1:4">
      <c r="A1069" s="233">
        <v>2150399</v>
      </c>
      <c r="B1069" s="205" t="s">
        <v>895</v>
      </c>
      <c r="C1069" s="206">
        <v>0</v>
      </c>
      <c r="D1069" s="234"/>
    </row>
    <row r="1070" spans="1:4">
      <c r="A1070" s="229">
        <v>21505</v>
      </c>
      <c r="B1070" s="230" t="s">
        <v>896</v>
      </c>
      <c r="C1070" s="231">
        <v>0</v>
      </c>
      <c r="D1070" s="232"/>
    </row>
    <row r="1071" spans="1:4">
      <c r="A1071" s="233">
        <v>2150501</v>
      </c>
      <c r="B1071" s="205" t="s">
        <v>128</v>
      </c>
      <c r="C1071" s="206">
        <v>0</v>
      </c>
      <c r="D1071" s="234"/>
    </row>
    <row r="1072" spans="1:4">
      <c r="A1072" s="233">
        <v>2150502</v>
      </c>
      <c r="B1072" s="205" t="s">
        <v>129</v>
      </c>
      <c r="C1072" s="206">
        <v>0</v>
      </c>
      <c r="D1072" s="234"/>
    </row>
    <row r="1073" spans="1:4">
      <c r="A1073" s="233">
        <v>2150503</v>
      </c>
      <c r="B1073" s="205" t="s">
        <v>130</v>
      </c>
      <c r="C1073" s="206">
        <v>0</v>
      </c>
      <c r="D1073" s="234"/>
    </row>
    <row r="1074" spans="1:4">
      <c r="A1074" s="233">
        <v>2150505</v>
      </c>
      <c r="B1074" s="205" t="s">
        <v>897</v>
      </c>
      <c r="C1074" s="206">
        <v>0</v>
      </c>
      <c r="D1074" s="234"/>
    </row>
    <row r="1075" spans="1:4">
      <c r="A1075" s="233">
        <v>2150506</v>
      </c>
      <c r="B1075" s="205" t="s">
        <v>898</v>
      </c>
      <c r="C1075" s="206">
        <v>0</v>
      </c>
      <c r="D1075" s="234"/>
    </row>
    <row r="1076" spans="1:4">
      <c r="A1076" s="233">
        <v>2150507</v>
      </c>
      <c r="B1076" s="205" t="s">
        <v>899</v>
      </c>
      <c r="C1076" s="206">
        <v>0</v>
      </c>
      <c r="D1076" s="234"/>
    </row>
    <row r="1077" spans="1:4">
      <c r="A1077" s="233">
        <v>2150508</v>
      </c>
      <c r="B1077" s="205" t="s">
        <v>900</v>
      </c>
      <c r="C1077" s="206">
        <v>0</v>
      </c>
      <c r="D1077" s="234"/>
    </row>
    <row r="1078" spans="1:4">
      <c r="A1078" s="233">
        <v>2150509</v>
      </c>
      <c r="B1078" s="205" t="s">
        <v>901</v>
      </c>
      <c r="C1078" s="206">
        <v>0</v>
      </c>
      <c r="D1078" s="234"/>
    </row>
    <row r="1079" spans="1:4">
      <c r="A1079" s="233">
        <v>2150510</v>
      </c>
      <c r="B1079" s="205" t="s">
        <v>902</v>
      </c>
      <c r="C1079" s="206">
        <v>0</v>
      </c>
      <c r="D1079" s="234"/>
    </row>
    <row r="1080" spans="1:4">
      <c r="A1080" s="233">
        <v>2150511</v>
      </c>
      <c r="B1080" s="205" t="s">
        <v>903</v>
      </c>
      <c r="C1080" s="206">
        <v>0</v>
      </c>
      <c r="D1080" s="234"/>
    </row>
    <row r="1081" spans="1:4">
      <c r="A1081" s="233">
        <v>2150513</v>
      </c>
      <c r="B1081" s="205" t="s">
        <v>850</v>
      </c>
      <c r="C1081" s="206">
        <v>0</v>
      </c>
      <c r="D1081" s="234"/>
    </row>
    <row r="1082" spans="1:4">
      <c r="A1082" s="233">
        <v>2150515</v>
      </c>
      <c r="B1082" s="205" t="s">
        <v>904</v>
      </c>
      <c r="C1082" s="206">
        <v>0</v>
      </c>
      <c r="D1082" s="234"/>
    </row>
    <row r="1083" spans="1:4">
      <c r="A1083" s="233">
        <v>2150599</v>
      </c>
      <c r="B1083" s="205" t="s">
        <v>905</v>
      </c>
      <c r="C1083" s="206">
        <v>0</v>
      </c>
      <c r="D1083" s="234"/>
    </row>
    <row r="1084" spans="1:4">
      <c r="A1084" s="229">
        <v>21507</v>
      </c>
      <c r="B1084" s="230" t="s">
        <v>906</v>
      </c>
      <c r="C1084" s="231">
        <v>0</v>
      </c>
      <c r="D1084" s="232"/>
    </row>
    <row r="1085" spans="1:4">
      <c r="A1085" s="233">
        <v>2150701</v>
      </c>
      <c r="B1085" s="205" t="s">
        <v>128</v>
      </c>
      <c r="C1085" s="206">
        <v>0</v>
      </c>
      <c r="D1085" s="234"/>
    </row>
    <row r="1086" spans="1:4">
      <c r="A1086" s="233">
        <v>2150702</v>
      </c>
      <c r="B1086" s="205" t="s">
        <v>129</v>
      </c>
      <c r="C1086" s="206">
        <v>0</v>
      </c>
      <c r="D1086" s="234"/>
    </row>
    <row r="1087" spans="1:4">
      <c r="A1087" s="233">
        <v>2150703</v>
      </c>
      <c r="B1087" s="205" t="s">
        <v>130</v>
      </c>
      <c r="C1087" s="206">
        <v>0</v>
      </c>
      <c r="D1087" s="234"/>
    </row>
    <row r="1088" spans="1:4">
      <c r="A1088" s="233">
        <v>2150704</v>
      </c>
      <c r="B1088" s="205" t="s">
        <v>907</v>
      </c>
      <c r="C1088" s="206">
        <v>0</v>
      </c>
      <c r="D1088" s="234"/>
    </row>
    <row r="1089" spans="1:4">
      <c r="A1089" s="233">
        <v>2150705</v>
      </c>
      <c r="B1089" s="205" t="s">
        <v>908</v>
      </c>
      <c r="C1089" s="206">
        <v>0</v>
      </c>
      <c r="D1089" s="234"/>
    </row>
    <row r="1090" spans="1:4">
      <c r="A1090" s="233">
        <v>2150799</v>
      </c>
      <c r="B1090" s="205" t="s">
        <v>909</v>
      </c>
      <c r="C1090" s="206">
        <v>0</v>
      </c>
      <c r="D1090" s="234"/>
    </row>
    <row r="1091" spans="1:4">
      <c r="A1091" s="229">
        <v>21508</v>
      </c>
      <c r="B1091" s="230" t="s">
        <v>910</v>
      </c>
      <c r="C1091" s="231">
        <v>250</v>
      </c>
      <c r="D1091" s="232"/>
    </row>
    <row r="1092" spans="1:4">
      <c r="A1092" s="233">
        <v>2150801</v>
      </c>
      <c r="B1092" s="205" t="s">
        <v>128</v>
      </c>
      <c r="C1092" s="206">
        <v>0</v>
      </c>
      <c r="D1092" s="234"/>
    </row>
    <row r="1093" spans="1:4">
      <c r="A1093" s="233">
        <v>2150802</v>
      </c>
      <c r="B1093" s="205" t="s">
        <v>129</v>
      </c>
      <c r="C1093" s="206">
        <v>0</v>
      </c>
      <c r="D1093" s="234"/>
    </row>
    <row r="1094" spans="1:4">
      <c r="A1094" s="233">
        <v>2150803</v>
      </c>
      <c r="B1094" s="205" t="s">
        <v>130</v>
      </c>
      <c r="C1094" s="206">
        <v>0</v>
      </c>
      <c r="D1094" s="234"/>
    </row>
    <row r="1095" spans="1:4">
      <c r="A1095" s="233">
        <v>2150804</v>
      </c>
      <c r="B1095" s="205" t="s">
        <v>911</v>
      </c>
      <c r="C1095" s="206">
        <v>0</v>
      </c>
      <c r="D1095" s="234"/>
    </row>
    <row r="1096" spans="1:4">
      <c r="A1096" s="233">
        <v>2150805</v>
      </c>
      <c r="B1096" s="205" t="s">
        <v>912</v>
      </c>
      <c r="C1096" s="206">
        <v>0</v>
      </c>
      <c r="D1096" s="234"/>
    </row>
    <row r="1097" spans="1:4">
      <c r="A1097" s="233">
        <v>2150806</v>
      </c>
      <c r="B1097" s="205" t="s">
        <v>913</v>
      </c>
      <c r="C1097" s="206">
        <v>0</v>
      </c>
      <c r="D1097" s="234"/>
    </row>
    <row r="1098" spans="1:4">
      <c r="A1098" s="233">
        <v>2150899</v>
      </c>
      <c r="B1098" s="205" t="s">
        <v>914</v>
      </c>
      <c r="C1098" s="206">
        <v>250</v>
      </c>
      <c r="D1098" s="234"/>
    </row>
    <row r="1099" spans="1:4">
      <c r="A1099" s="229">
        <v>21599</v>
      </c>
      <c r="B1099" s="230" t="s">
        <v>915</v>
      </c>
      <c r="C1099" s="231">
        <v>0</v>
      </c>
      <c r="D1099" s="232"/>
    </row>
    <row r="1100" spans="1:4">
      <c r="A1100" s="233">
        <v>2159901</v>
      </c>
      <c r="B1100" s="205" t="s">
        <v>916</v>
      </c>
      <c r="C1100" s="206">
        <v>0</v>
      </c>
      <c r="D1100" s="234"/>
    </row>
    <row r="1101" spans="1:4">
      <c r="A1101" s="233">
        <v>2159904</v>
      </c>
      <c r="B1101" s="205" t="s">
        <v>917</v>
      </c>
      <c r="C1101" s="206">
        <v>0</v>
      </c>
      <c r="D1101" s="234"/>
    </row>
    <row r="1102" spans="1:4">
      <c r="A1102" s="233">
        <v>2159905</v>
      </c>
      <c r="B1102" s="205" t="s">
        <v>918</v>
      </c>
      <c r="C1102" s="206">
        <v>0</v>
      </c>
      <c r="D1102" s="234"/>
    </row>
    <row r="1103" spans="1:4">
      <c r="A1103" s="233">
        <v>2159906</v>
      </c>
      <c r="B1103" s="205" t="s">
        <v>919</v>
      </c>
      <c r="C1103" s="206">
        <v>0</v>
      </c>
      <c r="D1103" s="234"/>
    </row>
    <row r="1104" spans="1:4">
      <c r="A1104" s="233">
        <v>2159999</v>
      </c>
      <c r="B1104" s="205" t="s">
        <v>915</v>
      </c>
      <c r="C1104" s="206">
        <v>0</v>
      </c>
      <c r="D1104" s="234"/>
    </row>
    <row r="1105" spans="1:4">
      <c r="A1105" s="235">
        <v>216</v>
      </c>
      <c r="B1105" s="226" t="s">
        <v>103</v>
      </c>
      <c r="C1105" s="227">
        <v>310</v>
      </c>
      <c r="D1105" s="228"/>
    </row>
    <row r="1106" spans="1:4">
      <c r="A1106" s="229">
        <v>21602</v>
      </c>
      <c r="B1106" s="230" t="s">
        <v>920</v>
      </c>
      <c r="C1106" s="231">
        <v>310</v>
      </c>
      <c r="D1106" s="232"/>
    </row>
    <row r="1107" spans="1:4">
      <c r="A1107" s="233">
        <v>2160201</v>
      </c>
      <c r="B1107" s="205" t="s">
        <v>128</v>
      </c>
      <c r="C1107" s="206">
        <v>173</v>
      </c>
      <c r="D1107" s="234"/>
    </row>
    <row r="1108" spans="1:4">
      <c r="A1108" s="233">
        <v>2160202</v>
      </c>
      <c r="B1108" s="205" t="s">
        <v>129</v>
      </c>
      <c r="C1108" s="206">
        <v>0</v>
      </c>
      <c r="D1108" s="234"/>
    </row>
    <row r="1109" spans="1:4">
      <c r="A1109" s="233">
        <v>2160203</v>
      </c>
      <c r="B1109" s="205" t="s">
        <v>130</v>
      </c>
      <c r="C1109" s="206">
        <v>0</v>
      </c>
      <c r="D1109" s="234"/>
    </row>
    <row r="1110" spans="1:4">
      <c r="A1110" s="233">
        <v>2160216</v>
      </c>
      <c r="B1110" s="205" t="s">
        <v>921</v>
      </c>
      <c r="C1110" s="206">
        <v>0</v>
      </c>
      <c r="D1110" s="234"/>
    </row>
    <row r="1111" spans="1:4">
      <c r="A1111" s="233">
        <v>2160217</v>
      </c>
      <c r="B1111" s="205" t="s">
        <v>922</v>
      </c>
      <c r="C1111" s="206">
        <v>0</v>
      </c>
      <c r="D1111" s="234"/>
    </row>
    <row r="1112" spans="1:4">
      <c r="A1112" s="233">
        <v>2160218</v>
      </c>
      <c r="B1112" s="205" t="s">
        <v>923</v>
      </c>
      <c r="C1112" s="206">
        <v>0</v>
      </c>
      <c r="D1112" s="234"/>
    </row>
    <row r="1113" spans="1:4">
      <c r="A1113" s="233">
        <v>2160219</v>
      </c>
      <c r="B1113" s="205" t="s">
        <v>924</v>
      </c>
      <c r="C1113" s="206">
        <v>0</v>
      </c>
      <c r="D1113" s="234"/>
    </row>
    <row r="1114" spans="1:4">
      <c r="A1114" s="233">
        <v>2160250</v>
      </c>
      <c r="B1114" s="205" t="s">
        <v>137</v>
      </c>
      <c r="C1114" s="206">
        <v>0</v>
      </c>
      <c r="D1114" s="234"/>
    </row>
    <row r="1115" spans="1:4">
      <c r="A1115" s="233">
        <v>2160299</v>
      </c>
      <c r="B1115" s="205" t="s">
        <v>925</v>
      </c>
      <c r="C1115" s="206">
        <v>137</v>
      </c>
      <c r="D1115" s="234"/>
    </row>
    <row r="1116" spans="1:4">
      <c r="A1116" s="229">
        <v>21606</v>
      </c>
      <c r="B1116" s="230" t="s">
        <v>926</v>
      </c>
      <c r="C1116" s="231">
        <v>0</v>
      </c>
      <c r="D1116" s="232"/>
    </row>
    <row r="1117" spans="1:4">
      <c r="A1117" s="233">
        <v>2160601</v>
      </c>
      <c r="B1117" s="205" t="s">
        <v>128</v>
      </c>
      <c r="C1117" s="206">
        <v>0</v>
      </c>
      <c r="D1117" s="234"/>
    </row>
    <row r="1118" spans="1:4">
      <c r="A1118" s="233">
        <v>2160602</v>
      </c>
      <c r="B1118" s="205" t="s">
        <v>129</v>
      </c>
      <c r="C1118" s="206">
        <v>0</v>
      </c>
      <c r="D1118" s="234"/>
    </row>
    <row r="1119" spans="1:4">
      <c r="A1119" s="233">
        <v>2160603</v>
      </c>
      <c r="B1119" s="205" t="s">
        <v>130</v>
      </c>
      <c r="C1119" s="206">
        <v>0</v>
      </c>
      <c r="D1119" s="234"/>
    </row>
    <row r="1120" spans="1:4">
      <c r="A1120" s="233">
        <v>2160607</v>
      </c>
      <c r="B1120" s="205" t="s">
        <v>927</v>
      </c>
      <c r="C1120" s="206">
        <v>0</v>
      </c>
      <c r="D1120" s="234"/>
    </row>
    <row r="1121" spans="1:4">
      <c r="A1121" s="233">
        <v>2160699</v>
      </c>
      <c r="B1121" s="205" t="s">
        <v>928</v>
      </c>
      <c r="C1121" s="206">
        <v>0</v>
      </c>
      <c r="D1121" s="234"/>
    </row>
    <row r="1122" spans="1:4">
      <c r="A1122" s="229">
        <v>21699</v>
      </c>
      <c r="B1122" s="230" t="s">
        <v>929</v>
      </c>
      <c r="C1122" s="231">
        <v>0</v>
      </c>
      <c r="D1122" s="232"/>
    </row>
    <row r="1123" spans="1:4">
      <c r="A1123" s="233">
        <v>2169901</v>
      </c>
      <c r="B1123" s="205" t="s">
        <v>930</v>
      </c>
      <c r="C1123" s="206">
        <v>0</v>
      </c>
      <c r="D1123" s="234"/>
    </row>
    <row r="1124" spans="1:4">
      <c r="A1124" s="233">
        <v>2169999</v>
      </c>
      <c r="B1124" s="205" t="s">
        <v>929</v>
      </c>
      <c r="C1124" s="206">
        <v>0</v>
      </c>
      <c r="D1124" s="234"/>
    </row>
    <row r="1125" spans="1:4">
      <c r="A1125" s="235">
        <v>217</v>
      </c>
      <c r="B1125" s="226" t="s">
        <v>104</v>
      </c>
      <c r="C1125" s="227">
        <v>0</v>
      </c>
      <c r="D1125" s="228"/>
    </row>
    <row r="1126" spans="1:4">
      <c r="A1126" s="229">
        <v>21701</v>
      </c>
      <c r="B1126" s="230" t="s">
        <v>931</v>
      </c>
      <c r="C1126" s="231">
        <v>0</v>
      </c>
      <c r="D1126" s="232"/>
    </row>
    <row r="1127" spans="1:4">
      <c r="A1127" s="233">
        <v>2170101</v>
      </c>
      <c r="B1127" s="205" t="s">
        <v>128</v>
      </c>
      <c r="C1127" s="206">
        <v>0</v>
      </c>
      <c r="D1127" s="234"/>
    </row>
    <row r="1128" spans="1:4">
      <c r="A1128" s="233">
        <v>2170102</v>
      </c>
      <c r="B1128" s="205" t="s">
        <v>129</v>
      </c>
      <c r="C1128" s="206">
        <v>0</v>
      </c>
      <c r="D1128" s="234"/>
    </row>
    <row r="1129" spans="1:4">
      <c r="A1129" s="233">
        <v>2170103</v>
      </c>
      <c r="B1129" s="205" t="s">
        <v>130</v>
      </c>
      <c r="C1129" s="206">
        <v>0</v>
      </c>
      <c r="D1129" s="234"/>
    </row>
    <row r="1130" spans="1:4">
      <c r="A1130" s="233">
        <v>2170104</v>
      </c>
      <c r="B1130" s="205" t="s">
        <v>932</v>
      </c>
      <c r="C1130" s="206">
        <v>0</v>
      </c>
      <c r="D1130" s="234"/>
    </row>
    <row r="1131" spans="1:4">
      <c r="A1131" s="233">
        <v>2170150</v>
      </c>
      <c r="B1131" s="205" t="s">
        <v>137</v>
      </c>
      <c r="C1131" s="206">
        <v>0</v>
      </c>
      <c r="D1131" s="234"/>
    </row>
    <row r="1132" spans="1:4">
      <c r="A1132" s="233">
        <v>2170199</v>
      </c>
      <c r="B1132" s="205" t="s">
        <v>933</v>
      </c>
      <c r="C1132" s="206">
        <v>0</v>
      </c>
      <c r="D1132" s="234"/>
    </row>
    <row r="1133" spans="1:4">
      <c r="A1133" s="229">
        <v>21702</v>
      </c>
      <c r="B1133" s="230" t="s">
        <v>934</v>
      </c>
      <c r="C1133" s="231">
        <v>0</v>
      </c>
      <c r="D1133" s="232"/>
    </row>
    <row r="1134" spans="1:4">
      <c r="A1134" s="233">
        <v>2170201</v>
      </c>
      <c r="B1134" s="205" t="s">
        <v>935</v>
      </c>
      <c r="C1134" s="206">
        <v>0</v>
      </c>
      <c r="D1134" s="234"/>
    </row>
    <row r="1135" spans="1:4">
      <c r="A1135" s="233">
        <v>2170202</v>
      </c>
      <c r="B1135" s="205" t="s">
        <v>936</v>
      </c>
      <c r="C1135" s="206">
        <v>0</v>
      </c>
      <c r="D1135" s="234"/>
    </row>
    <row r="1136" spans="1:4">
      <c r="A1136" s="233">
        <v>2170203</v>
      </c>
      <c r="B1136" s="205" t="s">
        <v>937</v>
      </c>
      <c r="C1136" s="206">
        <v>0</v>
      </c>
      <c r="D1136" s="234"/>
    </row>
    <row r="1137" spans="1:4">
      <c r="A1137" s="233">
        <v>2170204</v>
      </c>
      <c r="B1137" s="205" t="s">
        <v>938</v>
      </c>
      <c r="C1137" s="206">
        <v>0</v>
      </c>
      <c r="D1137" s="234"/>
    </row>
    <row r="1138" spans="1:4">
      <c r="A1138" s="233">
        <v>2170205</v>
      </c>
      <c r="B1138" s="205" t="s">
        <v>939</v>
      </c>
      <c r="C1138" s="206">
        <v>0</v>
      </c>
      <c r="D1138" s="234"/>
    </row>
    <row r="1139" spans="1:4">
      <c r="A1139" s="233">
        <v>2170206</v>
      </c>
      <c r="B1139" s="205" t="s">
        <v>940</v>
      </c>
      <c r="C1139" s="206">
        <v>0</v>
      </c>
      <c r="D1139" s="234"/>
    </row>
    <row r="1140" spans="1:4">
      <c r="A1140" s="233">
        <v>2170207</v>
      </c>
      <c r="B1140" s="205" t="s">
        <v>941</v>
      </c>
      <c r="C1140" s="206">
        <v>0</v>
      </c>
      <c r="D1140" s="234"/>
    </row>
    <row r="1141" spans="1:4">
      <c r="A1141" s="233">
        <v>2170208</v>
      </c>
      <c r="B1141" s="205" t="s">
        <v>942</v>
      </c>
      <c r="C1141" s="206">
        <v>0</v>
      </c>
      <c r="D1141" s="234"/>
    </row>
    <row r="1142" spans="1:4">
      <c r="A1142" s="233">
        <v>2170299</v>
      </c>
      <c r="B1142" s="205" t="s">
        <v>943</v>
      </c>
      <c r="C1142" s="206">
        <v>0</v>
      </c>
      <c r="D1142" s="234"/>
    </row>
    <row r="1143" spans="1:4">
      <c r="A1143" s="229">
        <v>21703</v>
      </c>
      <c r="B1143" s="230" t="s">
        <v>944</v>
      </c>
      <c r="C1143" s="231">
        <v>0</v>
      </c>
      <c r="D1143" s="232"/>
    </row>
    <row r="1144" spans="1:4">
      <c r="A1144" s="233">
        <v>2170301</v>
      </c>
      <c r="B1144" s="205" t="s">
        <v>945</v>
      </c>
      <c r="C1144" s="206">
        <v>0</v>
      </c>
      <c r="D1144" s="234"/>
    </row>
    <row r="1145" spans="1:4">
      <c r="A1145" s="233">
        <v>2170302</v>
      </c>
      <c r="B1145" s="205" t="s">
        <v>946</v>
      </c>
      <c r="C1145" s="206">
        <v>0</v>
      </c>
      <c r="D1145" s="234"/>
    </row>
    <row r="1146" spans="1:4">
      <c r="A1146" s="233">
        <v>2170303</v>
      </c>
      <c r="B1146" s="205" t="s">
        <v>947</v>
      </c>
      <c r="C1146" s="206">
        <v>0</v>
      </c>
      <c r="D1146" s="234"/>
    </row>
    <row r="1147" spans="1:4">
      <c r="A1147" s="233">
        <v>2170304</v>
      </c>
      <c r="B1147" s="205" t="s">
        <v>948</v>
      </c>
      <c r="C1147" s="206">
        <v>0</v>
      </c>
      <c r="D1147" s="234"/>
    </row>
    <row r="1148" spans="1:4">
      <c r="A1148" s="233">
        <v>2170399</v>
      </c>
      <c r="B1148" s="205" t="s">
        <v>949</v>
      </c>
      <c r="C1148" s="206">
        <v>0</v>
      </c>
      <c r="D1148" s="234"/>
    </row>
    <row r="1149" spans="1:4">
      <c r="A1149" s="229">
        <v>21799</v>
      </c>
      <c r="B1149" s="230" t="s">
        <v>950</v>
      </c>
      <c r="C1149" s="231">
        <v>0</v>
      </c>
      <c r="D1149" s="232"/>
    </row>
    <row r="1150" spans="1:4">
      <c r="A1150" s="233">
        <v>2179901</v>
      </c>
      <c r="B1150" s="205" t="s">
        <v>950</v>
      </c>
      <c r="C1150" s="206">
        <v>0</v>
      </c>
      <c r="D1150" s="234"/>
    </row>
    <row r="1151" spans="1:4">
      <c r="A1151" s="233">
        <v>2179902</v>
      </c>
      <c r="B1151" s="205" t="s">
        <v>951</v>
      </c>
      <c r="C1151" s="206">
        <v>0</v>
      </c>
      <c r="D1151" s="234"/>
    </row>
    <row r="1152" spans="1:4">
      <c r="A1152" s="235">
        <v>219</v>
      </c>
      <c r="B1152" s="226" t="s">
        <v>105</v>
      </c>
      <c r="C1152" s="227">
        <v>0</v>
      </c>
      <c r="D1152" s="228"/>
    </row>
    <row r="1153" spans="1:4">
      <c r="A1153" s="229">
        <v>21901</v>
      </c>
      <c r="B1153" s="230" t="s">
        <v>952</v>
      </c>
      <c r="C1153" s="231">
        <v>0</v>
      </c>
      <c r="D1153" s="232"/>
    </row>
    <row r="1154" spans="1:4">
      <c r="A1154" s="229">
        <v>21902</v>
      </c>
      <c r="B1154" s="230" t="s">
        <v>953</v>
      </c>
      <c r="C1154" s="231">
        <v>0</v>
      </c>
      <c r="D1154" s="232"/>
    </row>
    <row r="1155" spans="1:4">
      <c r="A1155" s="229">
        <v>21903</v>
      </c>
      <c r="B1155" s="230" t="s">
        <v>954</v>
      </c>
      <c r="C1155" s="231">
        <v>0</v>
      </c>
      <c r="D1155" s="232"/>
    </row>
    <row r="1156" spans="1:4">
      <c r="A1156" s="229">
        <v>21904</v>
      </c>
      <c r="B1156" s="230" t="s">
        <v>955</v>
      </c>
      <c r="C1156" s="231">
        <v>0</v>
      </c>
      <c r="D1156" s="232"/>
    </row>
    <row r="1157" spans="1:4">
      <c r="A1157" s="229">
        <v>21905</v>
      </c>
      <c r="B1157" s="230" t="s">
        <v>956</v>
      </c>
      <c r="C1157" s="231">
        <v>0</v>
      </c>
      <c r="D1157" s="232"/>
    </row>
    <row r="1158" spans="1:4">
      <c r="A1158" s="229">
        <v>21906</v>
      </c>
      <c r="B1158" s="230" t="s">
        <v>957</v>
      </c>
      <c r="C1158" s="231">
        <v>0</v>
      </c>
      <c r="D1158" s="232"/>
    </row>
    <row r="1159" spans="1:4">
      <c r="A1159" s="229">
        <v>21907</v>
      </c>
      <c r="B1159" s="230" t="s">
        <v>958</v>
      </c>
      <c r="C1159" s="231">
        <v>0</v>
      </c>
      <c r="D1159" s="232"/>
    </row>
    <row r="1160" spans="1:4">
      <c r="A1160" s="229">
        <v>21908</v>
      </c>
      <c r="B1160" s="230" t="s">
        <v>959</v>
      </c>
      <c r="C1160" s="231">
        <v>0</v>
      </c>
      <c r="D1160" s="232"/>
    </row>
    <row r="1161" spans="1:4">
      <c r="A1161" s="229">
        <v>21999</v>
      </c>
      <c r="B1161" s="230" t="s">
        <v>111</v>
      </c>
      <c r="C1161" s="231">
        <v>0</v>
      </c>
      <c r="D1161" s="232"/>
    </row>
    <row r="1162" spans="1:4">
      <c r="A1162" s="235">
        <v>220</v>
      </c>
      <c r="B1162" s="226" t="s">
        <v>106</v>
      </c>
      <c r="C1162" s="227">
        <v>3549</v>
      </c>
      <c r="D1162" s="228"/>
    </row>
    <row r="1163" spans="1:4">
      <c r="A1163" s="229">
        <v>22001</v>
      </c>
      <c r="B1163" s="230" t="s">
        <v>960</v>
      </c>
      <c r="C1163" s="231">
        <v>3490</v>
      </c>
      <c r="D1163" s="232"/>
    </row>
    <row r="1164" spans="1:4">
      <c r="A1164" s="233">
        <v>2200101</v>
      </c>
      <c r="B1164" s="205" t="s">
        <v>128</v>
      </c>
      <c r="C1164" s="206">
        <v>3219</v>
      </c>
      <c r="D1164" s="234"/>
    </row>
    <row r="1165" spans="1:4">
      <c r="A1165" s="233">
        <v>2200102</v>
      </c>
      <c r="B1165" s="205" t="s">
        <v>129</v>
      </c>
      <c r="C1165" s="206">
        <v>218</v>
      </c>
      <c r="D1165" s="234"/>
    </row>
    <row r="1166" spans="1:4">
      <c r="A1166" s="233">
        <v>2200103</v>
      </c>
      <c r="B1166" s="205" t="s">
        <v>130</v>
      </c>
      <c r="C1166" s="206">
        <v>0</v>
      </c>
      <c r="D1166" s="234"/>
    </row>
    <row r="1167" spans="1:4">
      <c r="A1167" s="233">
        <v>2200104</v>
      </c>
      <c r="B1167" s="205" t="s">
        <v>961</v>
      </c>
      <c r="C1167" s="206">
        <v>0</v>
      </c>
      <c r="D1167" s="234"/>
    </row>
    <row r="1168" spans="1:4">
      <c r="A1168" s="233">
        <v>2200106</v>
      </c>
      <c r="B1168" s="205" t="s">
        <v>962</v>
      </c>
      <c r="C1168" s="206">
        <v>0</v>
      </c>
      <c r="D1168" s="234"/>
    </row>
    <row r="1169" spans="1:4">
      <c r="A1169" s="233">
        <v>2200107</v>
      </c>
      <c r="B1169" s="205" t="s">
        <v>963</v>
      </c>
      <c r="C1169" s="206">
        <v>0</v>
      </c>
      <c r="D1169" s="234"/>
    </row>
    <row r="1170" spans="1:4">
      <c r="A1170" s="233">
        <v>2200108</v>
      </c>
      <c r="B1170" s="205" t="s">
        <v>964</v>
      </c>
      <c r="C1170" s="206">
        <v>0</v>
      </c>
      <c r="D1170" s="234"/>
    </row>
    <row r="1171" spans="1:4">
      <c r="A1171" s="233">
        <v>2200109</v>
      </c>
      <c r="B1171" s="205" t="s">
        <v>965</v>
      </c>
      <c r="C1171" s="206">
        <v>0</v>
      </c>
      <c r="D1171" s="234"/>
    </row>
    <row r="1172" spans="1:4">
      <c r="A1172" s="233">
        <v>2200112</v>
      </c>
      <c r="B1172" s="205" t="s">
        <v>966</v>
      </c>
      <c r="C1172" s="206">
        <v>53</v>
      </c>
      <c r="D1172" s="234"/>
    </row>
    <row r="1173" spans="1:4">
      <c r="A1173" s="233">
        <v>2200113</v>
      </c>
      <c r="B1173" s="205" t="s">
        <v>967</v>
      </c>
      <c r="C1173" s="206">
        <v>0</v>
      </c>
      <c r="D1173" s="234"/>
    </row>
    <row r="1174" spans="1:4">
      <c r="A1174" s="233">
        <v>2200114</v>
      </c>
      <c r="B1174" s="205" t="s">
        <v>968</v>
      </c>
      <c r="C1174" s="206">
        <v>0</v>
      </c>
      <c r="D1174" s="234"/>
    </row>
    <row r="1175" spans="1:4">
      <c r="A1175" s="233">
        <v>2200115</v>
      </c>
      <c r="B1175" s="205" t="s">
        <v>969</v>
      </c>
      <c r="C1175" s="206">
        <v>0</v>
      </c>
      <c r="D1175" s="234"/>
    </row>
    <row r="1176" spans="1:4">
      <c r="A1176" s="233">
        <v>2200116</v>
      </c>
      <c r="B1176" s="205" t="s">
        <v>970</v>
      </c>
      <c r="C1176" s="206">
        <v>0</v>
      </c>
      <c r="D1176" s="234"/>
    </row>
    <row r="1177" spans="1:4">
      <c r="A1177" s="233">
        <v>2200119</v>
      </c>
      <c r="B1177" s="205" t="s">
        <v>971</v>
      </c>
      <c r="C1177" s="206">
        <v>0</v>
      </c>
      <c r="D1177" s="234"/>
    </row>
    <row r="1178" spans="1:4">
      <c r="A1178" s="233">
        <v>2200120</v>
      </c>
      <c r="B1178" s="205" t="s">
        <v>972</v>
      </c>
      <c r="C1178" s="206">
        <v>0</v>
      </c>
      <c r="D1178" s="234"/>
    </row>
    <row r="1179" spans="1:4">
      <c r="A1179" s="233">
        <v>2200121</v>
      </c>
      <c r="B1179" s="205" t="s">
        <v>973</v>
      </c>
      <c r="C1179" s="206">
        <v>0</v>
      </c>
      <c r="D1179" s="234"/>
    </row>
    <row r="1180" spans="1:4">
      <c r="A1180" s="233">
        <v>2200122</v>
      </c>
      <c r="B1180" s="205" t="s">
        <v>974</v>
      </c>
      <c r="C1180" s="206">
        <v>0</v>
      </c>
      <c r="D1180" s="234"/>
    </row>
    <row r="1181" spans="1:4">
      <c r="A1181" s="233">
        <v>2200123</v>
      </c>
      <c r="B1181" s="205" t="s">
        <v>975</v>
      </c>
      <c r="C1181" s="206">
        <v>0</v>
      </c>
      <c r="D1181" s="234"/>
    </row>
    <row r="1182" spans="1:4">
      <c r="A1182" s="233">
        <v>2200124</v>
      </c>
      <c r="B1182" s="205" t="s">
        <v>976</v>
      </c>
      <c r="C1182" s="206">
        <v>0</v>
      </c>
      <c r="D1182" s="234"/>
    </row>
    <row r="1183" spans="1:4">
      <c r="A1183" s="233">
        <v>2200125</v>
      </c>
      <c r="B1183" s="205" t="s">
        <v>977</v>
      </c>
      <c r="C1183" s="206">
        <v>0</v>
      </c>
      <c r="D1183" s="234"/>
    </row>
    <row r="1184" spans="1:4">
      <c r="A1184" s="233">
        <v>2200126</v>
      </c>
      <c r="B1184" s="205" t="s">
        <v>978</v>
      </c>
      <c r="C1184" s="206">
        <v>0</v>
      </c>
      <c r="D1184" s="234"/>
    </row>
    <row r="1185" spans="1:4">
      <c r="A1185" s="233">
        <v>2200127</v>
      </c>
      <c r="B1185" s="205" t="s">
        <v>979</v>
      </c>
      <c r="C1185" s="206">
        <v>0</v>
      </c>
      <c r="D1185" s="234"/>
    </row>
    <row r="1186" spans="1:4">
      <c r="A1186" s="233">
        <v>2200128</v>
      </c>
      <c r="B1186" s="205" t="s">
        <v>980</v>
      </c>
      <c r="C1186" s="206">
        <v>0</v>
      </c>
      <c r="D1186" s="234"/>
    </row>
    <row r="1187" spans="1:4">
      <c r="A1187" s="233">
        <v>2200129</v>
      </c>
      <c r="B1187" s="205" t="s">
        <v>981</v>
      </c>
      <c r="C1187" s="206">
        <v>0</v>
      </c>
      <c r="D1187" s="234"/>
    </row>
    <row r="1188" spans="1:4">
      <c r="A1188" s="233">
        <v>2200150</v>
      </c>
      <c r="B1188" s="205" t="s">
        <v>137</v>
      </c>
      <c r="C1188" s="206">
        <v>0</v>
      </c>
      <c r="D1188" s="234"/>
    </row>
    <row r="1189" spans="1:4">
      <c r="A1189" s="233">
        <v>2200199</v>
      </c>
      <c r="B1189" s="205" t="s">
        <v>982</v>
      </c>
      <c r="C1189" s="206">
        <v>0</v>
      </c>
      <c r="D1189" s="234"/>
    </row>
    <row r="1190" spans="1:4">
      <c r="A1190" s="229">
        <v>22005</v>
      </c>
      <c r="B1190" s="230" t="s">
        <v>983</v>
      </c>
      <c r="C1190" s="231">
        <v>59</v>
      </c>
      <c r="D1190" s="232"/>
    </row>
    <row r="1191" spans="1:4">
      <c r="A1191" s="233">
        <v>2200501</v>
      </c>
      <c r="B1191" s="205" t="s">
        <v>128</v>
      </c>
      <c r="C1191" s="206">
        <v>9</v>
      </c>
      <c r="D1191" s="234"/>
    </row>
    <row r="1192" spans="1:4">
      <c r="A1192" s="233">
        <v>2200502</v>
      </c>
      <c r="B1192" s="205" t="s">
        <v>129</v>
      </c>
      <c r="C1192" s="206">
        <v>20</v>
      </c>
      <c r="D1192" s="234"/>
    </row>
    <row r="1193" spans="1:4">
      <c r="A1193" s="233">
        <v>2200503</v>
      </c>
      <c r="B1193" s="205" t="s">
        <v>130</v>
      </c>
      <c r="C1193" s="206">
        <v>0</v>
      </c>
      <c r="D1193" s="234"/>
    </row>
    <row r="1194" spans="1:4">
      <c r="A1194" s="233">
        <v>2200504</v>
      </c>
      <c r="B1194" s="205" t="s">
        <v>984</v>
      </c>
      <c r="C1194" s="206">
        <v>0</v>
      </c>
      <c r="D1194" s="234"/>
    </row>
    <row r="1195" spans="1:4">
      <c r="A1195" s="233">
        <v>2200506</v>
      </c>
      <c r="B1195" s="205" t="s">
        <v>985</v>
      </c>
      <c r="C1195" s="206">
        <v>0</v>
      </c>
      <c r="D1195" s="234"/>
    </row>
    <row r="1196" spans="1:4">
      <c r="A1196" s="233">
        <v>2200507</v>
      </c>
      <c r="B1196" s="205" t="s">
        <v>986</v>
      </c>
      <c r="C1196" s="206">
        <v>0</v>
      </c>
      <c r="D1196" s="234"/>
    </row>
    <row r="1197" spans="1:4">
      <c r="A1197" s="233">
        <v>2200508</v>
      </c>
      <c r="B1197" s="205" t="s">
        <v>987</v>
      </c>
      <c r="C1197" s="206">
        <v>10</v>
      </c>
      <c r="D1197" s="234"/>
    </row>
    <row r="1198" spans="1:4">
      <c r="A1198" s="233">
        <v>2200509</v>
      </c>
      <c r="B1198" s="205" t="s">
        <v>988</v>
      </c>
      <c r="C1198" s="206">
        <v>10</v>
      </c>
      <c r="D1198" s="234"/>
    </row>
    <row r="1199" spans="1:4">
      <c r="A1199" s="233">
        <v>2200510</v>
      </c>
      <c r="B1199" s="205" t="s">
        <v>989</v>
      </c>
      <c r="C1199" s="206">
        <v>0</v>
      </c>
      <c r="D1199" s="234"/>
    </row>
    <row r="1200" spans="1:4">
      <c r="A1200" s="233">
        <v>2200511</v>
      </c>
      <c r="B1200" s="205" t="s">
        <v>990</v>
      </c>
      <c r="C1200" s="206">
        <v>0</v>
      </c>
      <c r="D1200" s="234"/>
    </row>
    <row r="1201" spans="1:4">
      <c r="A1201" s="233">
        <v>2200512</v>
      </c>
      <c r="B1201" s="205" t="s">
        <v>991</v>
      </c>
      <c r="C1201" s="206">
        <v>0</v>
      </c>
      <c r="D1201" s="234"/>
    </row>
    <row r="1202" spans="1:4">
      <c r="A1202" s="233">
        <v>2200513</v>
      </c>
      <c r="B1202" s="205" t="s">
        <v>992</v>
      </c>
      <c r="C1202" s="206">
        <v>0</v>
      </c>
      <c r="D1202" s="234"/>
    </row>
    <row r="1203" spans="1:4">
      <c r="A1203" s="233">
        <v>2200514</v>
      </c>
      <c r="B1203" s="205" t="s">
        <v>993</v>
      </c>
      <c r="C1203" s="206">
        <v>0</v>
      </c>
      <c r="D1203" s="234"/>
    </row>
    <row r="1204" spans="1:4">
      <c r="A1204" s="233">
        <v>2200599</v>
      </c>
      <c r="B1204" s="205" t="s">
        <v>994</v>
      </c>
      <c r="C1204" s="206">
        <v>10</v>
      </c>
      <c r="D1204" s="234"/>
    </row>
    <row r="1205" spans="1:4">
      <c r="A1205" s="229">
        <v>22099</v>
      </c>
      <c r="B1205" s="230" t="s">
        <v>995</v>
      </c>
      <c r="C1205" s="231">
        <v>0</v>
      </c>
      <c r="D1205" s="232"/>
    </row>
    <row r="1206" spans="1:4">
      <c r="A1206" s="233">
        <v>2209901</v>
      </c>
      <c r="B1206" s="205" t="s">
        <v>995</v>
      </c>
      <c r="C1206" s="206">
        <v>0</v>
      </c>
      <c r="D1206" s="234"/>
    </row>
    <row r="1207" spans="1:4">
      <c r="A1207" s="235">
        <v>221</v>
      </c>
      <c r="B1207" s="226" t="s">
        <v>107</v>
      </c>
      <c r="C1207" s="227">
        <v>6432</v>
      </c>
      <c r="D1207" s="228"/>
    </row>
    <row r="1208" spans="1:4">
      <c r="A1208" s="229">
        <v>22101</v>
      </c>
      <c r="B1208" s="230" t="s">
        <v>996</v>
      </c>
      <c r="C1208" s="231">
        <v>1067</v>
      </c>
      <c r="D1208" s="232"/>
    </row>
    <row r="1209" spans="1:4">
      <c r="A1209" s="233">
        <v>2210101</v>
      </c>
      <c r="B1209" s="205" t="s">
        <v>997</v>
      </c>
      <c r="C1209" s="206">
        <v>0</v>
      </c>
      <c r="D1209" s="234"/>
    </row>
    <row r="1210" spans="1:4">
      <c r="A1210" s="233">
        <v>2210102</v>
      </c>
      <c r="B1210" s="205" t="s">
        <v>998</v>
      </c>
      <c r="C1210" s="206">
        <v>0</v>
      </c>
      <c r="D1210" s="234"/>
    </row>
    <row r="1211" spans="1:4">
      <c r="A1211" s="233">
        <v>2210103</v>
      </c>
      <c r="B1211" s="205" t="s">
        <v>999</v>
      </c>
      <c r="C1211" s="206">
        <v>1067</v>
      </c>
      <c r="D1211" s="234"/>
    </row>
    <row r="1212" spans="1:4">
      <c r="A1212" s="233">
        <v>2210104</v>
      </c>
      <c r="B1212" s="205" t="s">
        <v>1000</v>
      </c>
      <c r="C1212" s="206">
        <v>0</v>
      </c>
      <c r="D1212" s="234"/>
    </row>
    <row r="1213" spans="1:4">
      <c r="A1213" s="233">
        <v>2210105</v>
      </c>
      <c r="B1213" s="205" t="s">
        <v>1001</v>
      </c>
      <c r="C1213" s="206">
        <v>0</v>
      </c>
      <c r="D1213" s="234"/>
    </row>
    <row r="1214" spans="1:4">
      <c r="A1214" s="233">
        <v>2210106</v>
      </c>
      <c r="B1214" s="205" t="s">
        <v>1002</v>
      </c>
      <c r="C1214" s="206">
        <v>0</v>
      </c>
      <c r="D1214" s="234"/>
    </row>
    <row r="1215" spans="1:4">
      <c r="A1215" s="233">
        <v>2210107</v>
      </c>
      <c r="B1215" s="205" t="s">
        <v>1003</v>
      </c>
      <c r="C1215" s="206">
        <v>0</v>
      </c>
      <c r="D1215" s="234"/>
    </row>
    <row r="1216" spans="1:4">
      <c r="A1216" s="233">
        <v>2210108</v>
      </c>
      <c r="B1216" s="205" t="s">
        <v>1004</v>
      </c>
      <c r="C1216" s="206">
        <v>0</v>
      </c>
      <c r="D1216" s="234"/>
    </row>
    <row r="1217" spans="1:4">
      <c r="A1217" s="233">
        <v>2210109</v>
      </c>
      <c r="B1217" s="205" t="s">
        <v>1005</v>
      </c>
      <c r="C1217" s="206">
        <v>0</v>
      </c>
      <c r="D1217" s="234"/>
    </row>
    <row r="1218" spans="1:4">
      <c r="A1218" s="233">
        <v>2210199</v>
      </c>
      <c r="B1218" s="205" t="s">
        <v>1006</v>
      </c>
      <c r="C1218" s="206">
        <v>0</v>
      </c>
      <c r="D1218" s="234"/>
    </row>
    <row r="1219" spans="1:4">
      <c r="A1219" s="229">
        <v>22102</v>
      </c>
      <c r="B1219" s="230" t="s">
        <v>1007</v>
      </c>
      <c r="C1219" s="231">
        <v>5365</v>
      </c>
      <c r="D1219" s="232"/>
    </row>
    <row r="1220" spans="1:4">
      <c r="A1220" s="233">
        <v>2210201</v>
      </c>
      <c r="B1220" s="205" t="s">
        <v>1008</v>
      </c>
      <c r="C1220" s="206">
        <v>5365</v>
      </c>
      <c r="D1220" s="234"/>
    </row>
    <row r="1221" spans="1:4">
      <c r="A1221" s="233">
        <v>2210202</v>
      </c>
      <c r="B1221" s="205" t="s">
        <v>1009</v>
      </c>
      <c r="C1221" s="206">
        <v>0</v>
      </c>
      <c r="D1221" s="234"/>
    </row>
    <row r="1222" spans="1:4">
      <c r="A1222" s="233">
        <v>2210203</v>
      </c>
      <c r="B1222" s="205" t="s">
        <v>1010</v>
      </c>
      <c r="C1222" s="206">
        <v>0</v>
      </c>
      <c r="D1222" s="234"/>
    </row>
    <row r="1223" spans="1:4">
      <c r="A1223" s="229">
        <v>22103</v>
      </c>
      <c r="B1223" s="230" t="s">
        <v>1011</v>
      </c>
      <c r="C1223" s="231">
        <v>0</v>
      </c>
      <c r="D1223" s="232"/>
    </row>
    <row r="1224" spans="1:4">
      <c r="A1224" s="233">
        <v>2210301</v>
      </c>
      <c r="B1224" s="205" t="s">
        <v>1012</v>
      </c>
      <c r="C1224" s="206">
        <v>0</v>
      </c>
      <c r="D1224" s="234"/>
    </row>
    <row r="1225" spans="1:4">
      <c r="A1225" s="233">
        <v>2210302</v>
      </c>
      <c r="B1225" s="205" t="s">
        <v>1013</v>
      </c>
      <c r="C1225" s="206">
        <v>0</v>
      </c>
      <c r="D1225" s="234"/>
    </row>
    <row r="1226" spans="1:4">
      <c r="A1226" s="233">
        <v>2210399</v>
      </c>
      <c r="B1226" s="205" t="s">
        <v>1014</v>
      </c>
      <c r="C1226" s="206">
        <v>0</v>
      </c>
      <c r="D1226" s="234"/>
    </row>
    <row r="1227" spans="1:4">
      <c r="A1227" s="235">
        <v>222</v>
      </c>
      <c r="B1227" s="226" t="s">
        <v>108</v>
      </c>
      <c r="C1227" s="227">
        <v>84</v>
      </c>
      <c r="D1227" s="228"/>
    </row>
    <row r="1228" spans="1:4">
      <c r="A1228" s="229">
        <v>22201</v>
      </c>
      <c r="B1228" s="230" t="s">
        <v>1015</v>
      </c>
      <c r="C1228" s="231">
        <v>84</v>
      </c>
      <c r="D1228" s="232"/>
    </row>
    <row r="1229" spans="1:4">
      <c r="A1229" s="233">
        <v>2220101</v>
      </c>
      <c r="B1229" s="205" t="s">
        <v>128</v>
      </c>
      <c r="C1229" s="206">
        <v>0</v>
      </c>
      <c r="D1229" s="234"/>
    </row>
    <row r="1230" spans="1:4">
      <c r="A1230" s="233">
        <v>2220102</v>
      </c>
      <c r="B1230" s="205" t="s">
        <v>129</v>
      </c>
      <c r="C1230" s="206">
        <v>0</v>
      </c>
      <c r="D1230" s="234"/>
    </row>
    <row r="1231" spans="1:4">
      <c r="A1231" s="233">
        <v>2220103</v>
      </c>
      <c r="B1231" s="205" t="s">
        <v>130</v>
      </c>
      <c r="C1231" s="206">
        <v>0</v>
      </c>
      <c r="D1231" s="234"/>
    </row>
    <row r="1232" spans="1:4">
      <c r="A1232" s="233">
        <v>2220104</v>
      </c>
      <c r="B1232" s="205" t="s">
        <v>1016</v>
      </c>
      <c r="C1232" s="206">
        <v>0</v>
      </c>
      <c r="D1232" s="234"/>
    </row>
    <row r="1233" spans="1:4">
      <c r="A1233" s="233">
        <v>2220105</v>
      </c>
      <c r="B1233" s="205" t="s">
        <v>1017</v>
      </c>
      <c r="C1233" s="206">
        <v>0</v>
      </c>
      <c r="D1233" s="234"/>
    </row>
    <row r="1234" spans="1:4">
      <c r="A1234" s="233">
        <v>2220106</v>
      </c>
      <c r="B1234" s="205" t="s">
        <v>1018</v>
      </c>
      <c r="C1234" s="206">
        <v>0</v>
      </c>
      <c r="D1234" s="234"/>
    </row>
    <row r="1235" spans="1:4">
      <c r="A1235" s="233">
        <v>2220107</v>
      </c>
      <c r="B1235" s="205" t="s">
        <v>1019</v>
      </c>
      <c r="C1235" s="206">
        <v>0</v>
      </c>
      <c r="D1235" s="234"/>
    </row>
    <row r="1236" spans="1:4">
      <c r="A1236" s="233">
        <v>2220112</v>
      </c>
      <c r="B1236" s="205" t="s">
        <v>1020</v>
      </c>
      <c r="C1236" s="206">
        <v>0</v>
      </c>
      <c r="D1236" s="234"/>
    </row>
    <row r="1237" spans="1:4">
      <c r="A1237" s="233">
        <v>2220113</v>
      </c>
      <c r="B1237" s="205" t="s">
        <v>1021</v>
      </c>
      <c r="C1237" s="206">
        <v>0</v>
      </c>
      <c r="D1237" s="234"/>
    </row>
    <row r="1238" spans="1:4">
      <c r="A1238" s="233">
        <v>2220114</v>
      </c>
      <c r="B1238" s="205" t="s">
        <v>1022</v>
      </c>
      <c r="C1238" s="206">
        <v>0</v>
      </c>
      <c r="D1238" s="234"/>
    </row>
    <row r="1239" spans="1:4">
      <c r="A1239" s="233">
        <v>2220115</v>
      </c>
      <c r="B1239" s="205" t="s">
        <v>1023</v>
      </c>
      <c r="C1239" s="206">
        <v>0</v>
      </c>
      <c r="D1239" s="234"/>
    </row>
    <row r="1240" spans="1:4">
      <c r="A1240" s="233">
        <v>2220118</v>
      </c>
      <c r="B1240" s="205" t="s">
        <v>1024</v>
      </c>
      <c r="C1240" s="206">
        <v>0</v>
      </c>
      <c r="D1240" s="234"/>
    </row>
    <row r="1241" spans="1:4">
      <c r="A1241" s="233">
        <v>2220150</v>
      </c>
      <c r="B1241" s="205" t="s">
        <v>137</v>
      </c>
      <c r="C1241" s="206">
        <v>0</v>
      </c>
      <c r="D1241" s="234"/>
    </row>
    <row r="1242" spans="1:4">
      <c r="A1242" s="233">
        <v>2220199</v>
      </c>
      <c r="B1242" s="205" t="s">
        <v>1025</v>
      </c>
      <c r="C1242" s="206">
        <v>84</v>
      </c>
      <c r="D1242" s="234"/>
    </row>
    <row r="1243" spans="1:4">
      <c r="A1243" s="229">
        <v>22202</v>
      </c>
      <c r="B1243" s="230" t="s">
        <v>1026</v>
      </c>
      <c r="C1243" s="231">
        <v>0</v>
      </c>
      <c r="D1243" s="232"/>
    </row>
    <row r="1244" spans="1:4">
      <c r="A1244" s="233">
        <v>2220201</v>
      </c>
      <c r="B1244" s="205" t="s">
        <v>128</v>
      </c>
      <c r="C1244" s="206">
        <v>0</v>
      </c>
      <c r="D1244" s="234"/>
    </row>
    <row r="1245" spans="1:4">
      <c r="A1245" s="233">
        <v>2220202</v>
      </c>
      <c r="B1245" s="205" t="s">
        <v>129</v>
      </c>
      <c r="C1245" s="206">
        <v>0</v>
      </c>
      <c r="D1245" s="234"/>
    </row>
    <row r="1246" spans="1:4">
      <c r="A1246" s="233">
        <v>2220203</v>
      </c>
      <c r="B1246" s="205" t="s">
        <v>130</v>
      </c>
      <c r="C1246" s="206">
        <v>0</v>
      </c>
      <c r="D1246" s="234"/>
    </row>
    <row r="1247" spans="1:4">
      <c r="A1247" s="233">
        <v>2220204</v>
      </c>
      <c r="B1247" s="205" t="s">
        <v>1027</v>
      </c>
      <c r="C1247" s="206">
        <v>0</v>
      </c>
      <c r="D1247" s="234"/>
    </row>
    <row r="1248" spans="1:4">
      <c r="A1248" s="233">
        <v>2220205</v>
      </c>
      <c r="B1248" s="205" t="s">
        <v>1028</v>
      </c>
      <c r="C1248" s="206">
        <v>0</v>
      </c>
      <c r="D1248" s="234"/>
    </row>
    <row r="1249" spans="1:4">
      <c r="A1249" s="233">
        <v>2220206</v>
      </c>
      <c r="B1249" s="205" t="s">
        <v>1029</v>
      </c>
      <c r="C1249" s="206">
        <v>0</v>
      </c>
      <c r="D1249" s="234"/>
    </row>
    <row r="1250" spans="1:4">
      <c r="A1250" s="233">
        <v>2220207</v>
      </c>
      <c r="B1250" s="205" t="s">
        <v>1030</v>
      </c>
      <c r="C1250" s="206">
        <v>0</v>
      </c>
      <c r="D1250" s="234"/>
    </row>
    <row r="1251" spans="1:4">
      <c r="A1251" s="233">
        <v>2220209</v>
      </c>
      <c r="B1251" s="205" t="s">
        <v>1031</v>
      </c>
      <c r="C1251" s="206">
        <v>0</v>
      </c>
      <c r="D1251" s="234"/>
    </row>
    <row r="1252" spans="1:4">
      <c r="A1252" s="233">
        <v>2220210</v>
      </c>
      <c r="B1252" s="205" t="s">
        <v>1032</v>
      </c>
      <c r="C1252" s="206">
        <v>0</v>
      </c>
      <c r="D1252" s="234"/>
    </row>
    <row r="1253" spans="1:4">
      <c r="A1253" s="233">
        <v>2220211</v>
      </c>
      <c r="B1253" s="205" t="s">
        <v>1033</v>
      </c>
      <c r="C1253" s="206">
        <v>0</v>
      </c>
      <c r="D1253" s="234"/>
    </row>
    <row r="1254" spans="1:4">
      <c r="A1254" s="233">
        <v>2220212</v>
      </c>
      <c r="B1254" s="205" t="s">
        <v>1034</v>
      </c>
      <c r="C1254" s="206">
        <v>0</v>
      </c>
      <c r="D1254" s="234"/>
    </row>
    <row r="1255" spans="1:4">
      <c r="A1255" s="233">
        <v>2220250</v>
      </c>
      <c r="B1255" s="205" t="s">
        <v>137</v>
      </c>
      <c r="C1255" s="206">
        <v>0</v>
      </c>
      <c r="D1255" s="234"/>
    </row>
    <row r="1256" spans="1:4">
      <c r="A1256" s="233">
        <v>2220299</v>
      </c>
      <c r="B1256" s="205" t="s">
        <v>1035</v>
      </c>
      <c r="C1256" s="206">
        <v>0</v>
      </c>
      <c r="D1256" s="234"/>
    </row>
    <row r="1257" spans="1:4">
      <c r="A1257" s="229">
        <v>22203</v>
      </c>
      <c r="B1257" s="230" t="s">
        <v>1036</v>
      </c>
      <c r="C1257" s="231">
        <v>0</v>
      </c>
      <c r="D1257" s="232"/>
    </row>
    <row r="1258" spans="1:4">
      <c r="A1258" s="233">
        <v>2220301</v>
      </c>
      <c r="B1258" s="205" t="s">
        <v>1037</v>
      </c>
      <c r="C1258" s="206">
        <v>0</v>
      </c>
      <c r="D1258" s="234"/>
    </row>
    <row r="1259" spans="1:4">
      <c r="A1259" s="233">
        <v>2220303</v>
      </c>
      <c r="B1259" s="205" t="s">
        <v>1038</v>
      </c>
      <c r="C1259" s="206">
        <v>0</v>
      </c>
      <c r="D1259" s="234"/>
    </row>
    <row r="1260" spans="1:4">
      <c r="A1260" s="233">
        <v>2220304</v>
      </c>
      <c r="B1260" s="205" t="s">
        <v>1039</v>
      </c>
      <c r="C1260" s="206">
        <v>0</v>
      </c>
      <c r="D1260" s="234"/>
    </row>
    <row r="1261" spans="1:4">
      <c r="A1261" s="233">
        <v>2220399</v>
      </c>
      <c r="B1261" s="205" t="s">
        <v>1040</v>
      </c>
      <c r="C1261" s="206">
        <v>0</v>
      </c>
      <c r="D1261" s="234"/>
    </row>
    <row r="1262" spans="1:4">
      <c r="A1262" s="229">
        <v>22204</v>
      </c>
      <c r="B1262" s="230" t="s">
        <v>1041</v>
      </c>
      <c r="C1262" s="231">
        <v>0</v>
      </c>
      <c r="D1262" s="232"/>
    </row>
    <row r="1263" spans="1:4">
      <c r="A1263" s="233">
        <v>2220401</v>
      </c>
      <c r="B1263" s="205" t="s">
        <v>1042</v>
      </c>
      <c r="C1263" s="206">
        <v>0</v>
      </c>
      <c r="D1263" s="234"/>
    </row>
    <row r="1264" spans="1:4">
      <c r="A1264" s="233">
        <v>2220402</v>
      </c>
      <c r="B1264" s="205" t="s">
        <v>1043</v>
      </c>
      <c r="C1264" s="206">
        <v>0</v>
      </c>
      <c r="D1264" s="234"/>
    </row>
    <row r="1265" spans="1:4">
      <c r="A1265" s="233">
        <v>2220403</v>
      </c>
      <c r="B1265" s="205" t="s">
        <v>1044</v>
      </c>
      <c r="C1265" s="206">
        <v>0</v>
      </c>
      <c r="D1265" s="234"/>
    </row>
    <row r="1266" spans="1:4">
      <c r="A1266" s="233">
        <v>2220404</v>
      </c>
      <c r="B1266" s="205" t="s">
        <v>1045</v>
      </c>
      <c r="C1266" s="206">
        <v>0</v>
      </c>
      <c r="D1266" s="234"/>
    </row>
    <row r="1267" spans="1:4">
      <c r="A1267" s="233">
        <v>2220499</v>
      </c>
      <c r="B1267" s="205" t="s">
        <v>1046</v>
      </c>
      <c r="C1267" s="206">
        <v>0</v>
      </c>
      <c r="D1267" s="234"/>
    </row>
    <row r="1268" spans="1:4">
      <c r="A1268" s="229">
        <v>22205</v>
      </c>
      <c r="B1268" s="230" t="s">
        <v>1047</v>
      </c>
      <c r="C1268" s="231">
        <v>0</v>
      </c>
      <c r="D1268" s="232"/>
    </row>
    <row r="1269" spans="1:4">
      <c r="A1269" s="233">
        <v>2220501</v>
      </c>
      <c r="B1269" s="205" t="s">
        <v>1048</v>
      </c>
      <c r="C1269" s="206">
        <v>0</v>
      </c>
      <c r="D1269" s="234"/>
    </row>
    <row r="1270" spans="1:4">
      <c r="A1270" s="233">
        <v>2220502</v>
      </c>
      <c r="B1270" s="205" t="s">
        <v>1049</v>
      </c>
      <c r="C1270" s="206">
        <v>0</v>
      </c>
      <c r="D1270" s="234"/>
    </row>
    <row r="1271" spans="1:4">
      <c r="A1271" s="233">
        <v>2220503</v>
      </c>
      <c r="B1271" s="205" t="s">
        <v>1050</v>
      </c>
      <c r="C1271" s="206">
        <v>0</v>
      </c>
      <c r="D1271" s="234"/>
    </row>
    <row r="1272" spans="1:4">
      <c r="A1272" s="233">
        <v>2220504</v>
      </c>
      <c r="B1272" s="205" t="s">
        <v>1051</v>
      </c>
      <c r="C1272" s="206">
        <v>0</v>
      </c>
      <c r="D1272" s="234"/>
    </row>
    <row r="1273" spans="1:4">
      <c r="A1273" s="233">
        <v>2220505</v>
      </c>
      <c r="B1273" s="205" t="s">
        <v>1052</v>
      </c>
      <c r="C1273" s="206">
        <v>0</v>
      </c>
      <c r="D1273" s="234"/>
    </row>
    <row r="1274" spans="1:4">
      <c r="A1274" s="233">
        <v>2220506</v>
      </c>
      <c r="B1274" s="205" t="s">
        <v>1053</v>
      </c>
      <c r="C1274" s="206">
        <v>0</v>
      </c>
      <c r="D1274" s="234"/>
    </row>
    <row r="1275" spans="1:4">
      <c r="A1275" s="233">
        <v>2220507</v>
      </c>
      <c r="B1275" s="205" t="s">
        <v>1054</v>
      </c>
      <c r="C1275" s="206">
        <v>0</v>
      </c>
      <c r="D1275" s="234"/>
    </row>
    <row r="1276" spans="1:4">
      <c r="A1276" s="233">
        <v>2220508</v>
      </c>
      <c r="B1276" s="205" t="s">
        <v>1055</v>
      </c>
      <c r="C1276" s="206">
        <v>0</v>
      </c>
      <c r="D1276" s="234"/>
    </row>
    <row r="1277" spans="1:4">
      <c r="A1277" s="233">
        <v>2220509</v>
      </c>
      <c r="B1277" s="205" t="s">
        <v>1056</v>
      </c>
      <c r="C1277" s="206">
        <v>0</v>
      </c>
      <c r="D1277" s="234"/>
    </row>
    <row r="1278" spans="1:4">
      <c r="A1278" s="233">
        <v>2220510</v>
      </c>
      <c r="B1278" s="205" t="s">
        <v>1057</v>
      </c>
      <c r="C1278" s="206">
        <v>0</v>
      </c>
      <c r="D1278" s="234"/>
    </row>
    <row r="1279" spans="1:4">
      <c r="A1279" s="233">
        <v>2220511</v>
      </c>
      <c r="B1279" s="205" t="s">
        <v>1058</v>
      </c>
      <c r="C1279" s="206">
        <v>0</v>
      </c>
      <c r="D1279" s="234"/>
    </row>
    <row r="1280" spans="1:4">
      <c r="A1280" s="233">
        <v>2220599</v>
      </c>
      <c r="B1280" s="205" t="s">
        <v>1059</v>
      </c>
      <c r="C1280" s="206">
        <v>0</v>
      </c>
      <c r="D1280" s="234"/>
    </row>
    <row r="1281" spans="1:4">
      <c r="A1281" s="235">
        <v>224</v>
      </c>
      <c r="B1281" s="226" t="s">
        <v>109</v>
      </c>
      <c r="C1281" s="227">
        <v>2611</v>
      </c>
      <c r="D1281" s="228"/>
    </row>
    <row r="1282" spans="1:4">
      <c r="A1282" s="229">
        <v>22401</v>
      </c>
      <c r="B1282" s="230" t="s">
        <v>1060</v>
      </c>
      <c r="C1282" s="231">
        <v>2164</v>
      </c>
      <c r="D1282" s="232"/>
    </row>
    <row r="1283" spans="1:4">
      <c r="A1283" s="233">
        <v>2240101</v>
      </c>
      <c r="B1283" s="205" t="s">
        <v>128</v>
      </c>
      <c r="C1283" s="206">
        <v>774</v>
      </c>
      <c r="D1283" s="234"/>
    </row>
    <row r="1284" spans="1:4">
      <c r="A1284" s="233">
        <v>2240102</v>
      </c>
      <c r="B1284" s="205" t="s">
        <v>129</v>
      </c>
      <c r="C1284" s="206">
        <v>150</v>
      </c>
      <c r="D1284" s="234"/>
    </row>
    <row r="1285" spans="1:4">
      <c r="A1285" s="233">
        <v>2240103</v>
      </c>
      <c r="B1285" s="205" t="s">
        <v>130</v>
      </c>
      <c r="C1285" s="206">
        <v>0</v>
      </c>
      <c r="D1285" s="234"/>
    </row>
    <row r="1286" spans="1:4">
      <c r="A1286" s="233">
        <v>2240104</v>
      </c>
      <c r="B1286" s="205" t="s">
        <v>1061</v>
      </c>
      <c r="C1286" s="206">
        <v>0</v>
      </c>
      <c r="D1286" s="234"/>
    </row>
    <row r="1287" spans="1:4">
      <c r="A1287" s="233">
        <v>2240105</v>
      </c>
      <c r="B1287" s="205" t="s">
        <v>1062</v>
      </c>
      <c r="C1287" s="206">
        <v>0</v>
      </c>
      <c r="D1287" s="234"/>
    </row>
    <row r="1288" spans="1:4">
      <c r="A1288" s="233">
        <v>2240106</v>
      </c>
      <c r="B1288" s="205" t="s">
        <v>1063</v>
      </c>
      <c r="C1288" s="206">
        <v>240</v>
      </c>
      <c r="D1288" s="234"/>
    </row>
    <row r="1289" spans="1:4">
      <c r="A1289" s="233">
        <v>2240107</v>
      </c>
      <c r="B1289" s="205" t="s">
        <v>1064</v>
      </c>
      <c r="C1289" s="206">
        <v>1000</v>
      </c>
      <c r="D1289" s="234"/>
    </row>
    <row r="1290" spans="1:4">
      <c r="A1290" s="233">
        <v>2240108</v>
      </c>
      <c r="B1290" s="205" t="s">
        <v>1065</v>
      </c>
      <c r="C1290" s="206">
        <v>0</v>
      </c>
      <c r="D1290" s="234"/>
    </row>
    <row r="1291" spans="1:4">
      <c r="A1291" s="233">
        <v>2240109</v>
      </c>
      <c r="B1291" s="205" t="s">
        <v>1066</v>
      </c>
      <c r="C1291" s="206">
        <v>0</v>
      </c>
      <c r="D1291" s="234"/>
    </row>
    <row r="1292" spans="1:4">
      <c r="A1292" s="233">
        <v>2240150</v>
      </c>
      <c r="B1292" s="205" t="s">
        <v>137</v>
      </c>
      <c r="C1292" s="206">
        <v>0</v>
      </c>
      <c r="D1292" s="234"/>
    </row>
    <row r="1293" spans="1:4">
      <c r="A1293" s="233">
        <v>2240199</v>
      </c>
      <c r="B1293" s="205" t="s">
        <v>1067</v>
      </c>
      <c r="C1293" s="206">
        <v>0</v>
      </c>
      <c r="D1293" s="234"/>
    </row>
    <row r="1294" spans="1:4">
      <c r="A1294" s="229">
        <v>22402</v>
      </c>
      <c r="B1294" s="230" t="s">
        <v>1068</v>
      </c>
      <c r="C1294" s="231">
        <v>447</v>
      </c>
      <c r="D1294" s="232"/>
    </row>
    <row r="1295" spans="1:4">
      <c r="A1295" s="233">
        <v>2240201</v>
      </c>
      <c r="B1295" s="205" t="s">
        <v>128</v>
      </c>
      <c r="C1295" s="206">
        <v>383</v>
      </c>
      <c r="D1295" s="234"/>
    </row>
    <row r="1296" spans="1:4">
      <c r="A1296" s="233">
        <v>2240202</v>
      </c>
      <c r="B1296" s="205" t="s">
        <v>129</v>
      </c>
      <c r="C1296" s="206">
        <v>0</v>
      </c>
      <c r="D1296" s="234"/>
    </row>
    <row r="1297" spans="1:4">
      <c r="A1297" s="233">
        <v>2240203</v>
      </c>
      <c r="B1297" s="205" t="s">
        <v>130</v>
      </c>
      <c r="C1297" s="206">
        <v>0</v>
      </c>
      <c r="D1297" s="234"/>
    </row>
    <row r="1298" spans="1:4">
      <c r="A1298" s="233">
        <v>2240204</v>
      </c>
      <c r="B1298" s="205" t="s">
        <v>1069</v>
      </c>
      <c r="C1298" s="206">
        <v>64</v>
      </c>
      <c r="D1298" s="234"/>
    </row>
    <row r="1299" spans="1:4">
      <c r="A1299" s="233">
        <v>2240299</v>
      </c>
      <c r="B1299" s="205" t="s">
        <v>1070</v>
      </c>
      <c r="C1299" s="206">
        <v>0</v>
      </c>
      <c r="D1299" s="234"/>
    </row>
    <row r="1300" spans="1:4">
      <c r="A1300" s="229">
        <v>22403</v>
      </c>
      <c r="B1300" s="230" t="s">
        <v>1071</v>
      </c>
      <c r="C1300" s="231">
        <v>0</v>
      </c>
      <c r="D1300" s="232"/>
    </row>
    <row r="1301" spans="1:4">
      <c r="A1301" s="233">
        <v>2240301</v>
      </c>
      <c r="B1301" s="205" t="s">
        <v>128</v>
      </c>
      <c r="C1301" s="206">
        <v>0</v>
      </c>
      <c r="D1301" s="234"/>
    </row>
    <row r="1302" spans="1:4">
      <c r="A1302" s="233">
        <v>2240302</v>
      </c>
      <c r="B1302" s="205" t="s">
        <v>129</v>
      </c>
      <c r="C1302" s="206">
        <v>0</v>
      </c>
      <c r="D1302" s="234"/>
    </row>
    <row r="1303" spans="1:4">
      <c r="A1303" s="233">
        <v>2240303</v>
      </c>
      <c r="B1303" s="205" t="s">
        <v>130</v>
      </c>
      <c r="C1303" s="206">
        <v>0</v>
      </c>
      <c r="D1303" s="234"/>
    </row>
    <row r="1304" spans="1:4">
      <c r="A1304" s="233">
        <v>2240304</v>
      </c>
      <c r="B1304" s="205" t="s">
        <v>1072</v>
      </c>
      <c r="C1304" s="206">
        <v>0</v>
      </c>
      <c r="D1304" s="234"/>
    </row>
    <row r="1305" spans="1:4">
      <c r="A1305" s="233">
        <v>2240399</v>
      </c>
      <c r="B1305" s="205" t="s">
        <v>1073</v>
      </c>
      <c r="C1305" s="206">
        <v>0</v>
      </c>
      <c r="D1305" s="234"/>
    </row>
    <row r="1306" spans="1:4">
      <c r="A1306" s="229">
        <v>22404</v>
      </c>
      <c r="B1306" s="230" t="s">
        <v>1074</v>
      </c>
      <c r="C1306" s="231">
        <v>0</v>
      </c>
      <c r="D1306" s="232"/>
    </row>
    <row r="1307" spans="1:4">
      <c r="A1307" s="233">
        <v>2240401</v>
      </c>
      <c r="B1307" s="205" t="s">
        <v>128</v>
      </c>
      <c r="C1307" s="206">
        <v>0</v>
      </c>
      <c r="D1307" s="234"/>
    </row>
    <row r="1308" spans="1:4">
      <c r="A1308" s="233">
        <v>2240402</v>
      </c>
      <c r="B1308" s="205" t="s">
        <v>129</v>
      </c>
      <c r="C1308" s="206">
        <v>0</v>
      </c>
      <c r="D1308" s="234"/>
    </row>
    <row r="1309" spans="1:4">
      <c r="A1309" s="233">
        <v>2240403</v>
      </c>
      <c r="B1309" s="205" t="s">
        <v>130</v>
      </c>
      <c r="C1309" s="206">
        <v>0</v>
      </c>
      <c r="D1309" s="234"/>
    </row>
    <row r="1310" spans="1:4">
      <c r="A1310" s="233">
        <v>2240404</v>
      </c>
      <c r="B1310" s="205" t="s">
        <v>1075</v>
      </c>
      <c r="C1310" s="206">
        <v>0</v>
      </c>
      <c r="D1310" s="234"/>
    </row>
    <row r="1311" spans="1:4">
      <c r="A1311" s="233">
        <v>2240405</v>
      </c>
      <c r="B1311" s="205" t="s">
        <v>1076</v>
      </c>
      <c r="C1311" s="206">
        <v>0</v>
      </c>
      <c r="D1311" s="234"/>
    </row>
    <row r="1312" spans="1:4">
      <c r="A1312" s="233">
        <v>2240450</v>
      </c>
      <c r="B1312" s="205" t="s">
        <v>137</v>
      </c>
      <c r="C1312" s="206">
        <v>0</v>
      </c>
      <c r="D1312" s="234"/>
    </row>
    <row r="1313" spans="1:4">
      <c r="A1313" s="233">
        <v>2240499</v>
      </c>
      <c r="B1313" s="205" t="s">
        <v>1077</v>
      </c>
      <c r="C1313" s="206">
        <v>0</v>
      </c>
      <c r="D1313" s="234"/>
    </row>
    <row r="1314" spans="1:4">
      <c r="A1314" s="229">
        <v>22405</v>
      </c>
      <c r="B1314" s="230" t="s">
        <v>1078</v>
      </c>
      <c r="C1314" s="231">
        <v>0</v>
      </c>
      <c r="D1314" s="232"/>
    </row>
    <row r="1315" spans="1:4">
      <c r="A1315" s="233">
        <v>2240501</v>
      </c>
      <c r="B1315" s="205" t="s">
        <v>128</v>
      </c>
      <c r="C1315" s="206">
        <v>0</v>
      </c>
      <c r="D1315" s="234"/>
    </row>
    <row r="1316" spans="1:4">
      <c r="A1316" s="233">
        <v>2240502</v>
      </c>
      <c r="B1316" s="205" t="s">
        <v>129</v>
      </c>
      <c r="C1316" s="206">
        <v>0</v>
      </c>
      <c r="D1316" s="234"/>
    </row>
    <row r="1317" spans="1:4">
      <c r="A1317" s="233">
        <v>2240503</v>
      </c>
      <c r="B1317" s="205" t="s">
        <v>130</v>
      </c>
      <c r="C1317" s="206">
        <v>0</v>
      </c>
      <c r="D1317" s="234"/>
    </row>
    <row r="1318" spans="1:4">
      <c r="A1318" s="233">
        <v>2240504</v>
      </c>
      <c r="B1318" s="205" t="s">
        <v>1079</v>
      </c>
      <c r="C1318" s="206">
        <v>0</v>
      </c>
      <c r="D1318" s="234"/>
    </row>
    <row r="1319" spans="1:4">
      <c r="A1319" s="233">
        <v>2240505</v>
      </c>
      <c r="B1319" s="205" t="s">
        <v>1080</v>
      </c>
      <c r="C1319" s="206">
        <v>0</v>
      </c>
      <c r="D1319" s="234"/>
    </row>
    <row r="1320" spans="1:4">
      <c r="A1320" s="233">
        <v>2240506</v>
      </c>
      <c r="B1320" s="205" t="s">
        <v>1081</v>
      </c>
      <c r="C1320" s="206">
        <v>0</v>
      </c>
      <c r="D1320" s="234"/>
    </row>
    <row r="1321" spans="1:4">
      <c r="A1321" s="233">
        <v>2240507</v>
      </c>
      <c r="B1321" s="205" t="s">
        <v>1082</v>
      </c>
      <c r="C1321" s="206">
        <v>0</v>
      </c>
      <c r="D1321" s="234"/>
    </row>
    <row r="1322" spans="1:4">
      <c r="A1322" s="233">
        <v>2240508</v>
      </c>
      <c r="B1322" s="205" t="s">
        <v>1083</v>
      </c>
      <c r="C1322" s="206">
        <v>0</v>
      </c>
      <c r="D1322" s="234"/>
    </row>
    <row r="1323" spans="1:4">
      <c r="A1323" s="233">
        <v>2240509</v>
      </c>
      <c r="B1323" s="205" t="s">
        <v>1084</v>
      </c>
      <c r="C1323" s="206">
        <v>0</v>
      </c>
      <c r="D1323" s="234"/>
    </row>
    <row r="1324" spans="1:4">
      <c r="A1324" s="233">
        <v>2240510</v>
      </c>
      <c r="B1324" s="205" t="s">
        <v>1085</v>
      </c>
      <c r="C1324" s="206">
        <v>0</v>
      </c>
      <c r="D1324" s="234"/>
    </row>
    <row r="1325" spans="1:4">
      <c r="A1325" s="233">
        <v>2240550</v>
      </c>
      <c r="B1325" s="205" t="s">
        <v>1086</v>
      </c>
      <c r="C1325" s="206">
        <v>0</v>
      </c>
      <c r="D1325" s="234"/>
    </row>
    <row r="1326" spans="1:4">
      <c r="A1326" s="233">
        <v>2240599</v>
      </c>
      <c r="B1326" s="205" t="s">
        <v>1087</v>
      </c>
      <c r="C1326" s="206">
        <v>0</v>
      </c>
      <c r="D1326" s="234"/>
    </row>
    <row r="1327" spans="1:4">
      <c r="A1327" s="229">
        <v>22406</v>
      </c>
      <c r="B1327" s="230" t="s">
        <v>1088</v>
      </c>
      <c r="C1327" s="231">
        <v>0</v>
      </c>
      <c r="D1327" s="232"/>
    </row>
    <row r="1328" spans="1:4">
      <c r="A1328" s="233">
        <v>2240601</v>
      </c>
      <c r="B1328" s="205" t="s">
        <v>1089</v>
      </c>
      <c r="C1328" s="206">
        <v>0</v>
      </c>
      <c r="D1328" s="234"/>
    </row>
    <row r="1329" spans="1:4">
      <c r="A1329" s="233">
        <v>2240602</v>
      </c>
      <c r="B1329" s="205" t="s">
        <v>1090</v>
      </c>
      <c r="C1329" s="206">
        <v>0</v>
      </c>
      <c r="D1329" s="234"/>
    </row>
    <row r="1330" spans="1:4">
      <c r="A1330" s="233">
        <v>2240699</v>
      </c>
      <c r="B1330" s="205" t="s">
        <v>1091</v>
      </c>
      <c r="C1330" s="206">
        <v>0</v>
      </c>
      <c r="D1330" s="234"/>
    </row>
    <row r="1331" spans="1:4">
      <c r="A1331" s="229">
        <v>22407</v>
      </c>
      <c r="B1331" s="230" t="s">
        <v>1092</v>
      </c>
      <c r="C1331" s="231">
        <v>0</v>
      </c>
      <c r="D1331" s="232"/>
    </row>
    <row r="1332" spans="1:4">
      <c r="A1332" s="233">
        <v>2240701</v>
      </c>
      <c r="B1332" s="205" t="s">
        <v>1093</v>
      </c>
      <c r="C1332" s="206">
        <v>0</v>
      </c>
      <c r="D1332" s="234"/>
    </row>
    <row r="1333" spans="1:4">
      <c r="A1333" s="233">
        <v>2240702</v>
      </c>
      <c r="B1333" s="205" t="s">
        <v>1094</v>
      </c>
      <c r="C1333" s="206">
        <v>0</v>
      </c>
      <c r="D1333" s="234"/>
    </row>
    <row r="1334" spans="1:4">
      <c r="A1334" s="233">
        <v>2240703</v>
      </c>
      <c r="B1334" s="205" t="s">
        <v>1095</v>
      </c>
      <c r="C1334" s="206">
        <v>0</v>
      </c>
      <c r="D1334" s="234"/>
    </row>
    <row r="1335" spans="1:4">
      <c r="A1335" s="233">
        <v>2240704</v>
      </c>
      <c r="B1335" s="205" t="s">
        <v>1096</v>
      </c>
      <c r="C1335" s="206">
        <v>0</v>
      </c>
      <c r="D1335" s="234"/>
    </row>
    <row r="1336" spans="1:4">
      <c r="A1336" s="233">
        <v>2240799</v>
      </c>
      <c r="B1336" s="205" t="s">
        <v>1097</v>
      </c>
      <c r="C1336" s="206">
        <v>0</v>
      </c>
      <c r="D1336" s="234"/>
    </row>
    <row r="1337" spans="1:4">
      <c r="A1337" s="229">
        <v>22499</v>
      </c>
      <c r="B1337" s="230" t="s">
        <v>1098</v>
      </c>
      <c r="C1337" s="231">
        <v>0</v>
      </c>
      <c r="D1337" s="232"/>
    </row>
    <row r="1338" spans="1:4">
      <c r="A1338" s="235">
        <v>227</v>
      </c>
      <c r="B1338" s="226" t="s">
        <v>110</v>
      </c>
      <c r="C1338" s="227">
        <v>1000</v>
      </c>
      <c r="D1338" s="228"/>
    </row>
    <row r="1339" spans="1:4">
      <c r="A1339" s="235">
        <v>229</v>
      </c>
      <c r="B1339" s="226" t="s">
        <v>111</v>
      </c>
      <c r="C1339" s="227">
        <v>0</v>
      </c>
      <c r="D1339" s="228"/>
    </row>
    <row r="1340" spans="1:4">
      <c r="A1340" s="229">
        <v>22902</v>
      </c>
      <c r="B1340" s="230" t="s">
        <v>1099</v>
      </c>
      <c r="C1340" s="231">
        <v>0</v>
      </c>
      <c r="D1340" s="232"/>
    </row>
    <row r="1341" spans="1:4">
      <c r="A1341" s="229">
        <v>22999</v>
      </c>
      <c r="B1341" s="230" t="s">
        <v>111</v>
      </c>
      <c r="C1341" s="231">
        <v>0</v>
      </c>
      <c r="D1341" s="232"/>
    </row>
    <row r="1342" spans="1:4">
      <c r="A1342" s="233">
        <v>2299901</v>
      </c>
      <c r="B1342" s="205" t="s">
        <v>111</v>
      </c>
      <c r="C1342" s="206">
        <v>0</v>
      </c>
      <c r="D1342" s="234"/>
    </row>
    <row r="1343" spans="1:4">
      <c r="A1343" s="235">
        <v>230</v>
      </c>
      <c r="B1343" s="226" t="s">
        <v>112</v>
      </c>
      <c r="C1343" s="227">
        <v>5215</v>
      </c>
      <c r="D1343" s="228"/>
    </row>
    <row r="1344" spans="1:4">
      <c r="A1344" s="229">
        <v>23001</v>
      </c>
      <c r="B1344" s="230" t="s">
        <v>1100</v>
      </c>
      <c r="C1344" s="231">
        <v>0</v>
      </c>
      <c r="D1344" s="232"/>
    </row>
    <row r="1345" spans="1:4">
      <c r="A1345" s="233">
        <v>2300102</v>
      </c>
      <c r="B1345" s="205" t="s">
        <v>1101</v>
      </c>
      <c r="C1345" s="206">
        <v>0</v>
      </c>
      <c r="D1345" s="234"/>
    </row>
    <row r="1346" spans="1:4">
      <c r="A1346" s="233">
        <v>2300103</v>
      </c>
      <c r="B1346" s="205" t="s">
        <v>1102</v>
      </c>
      <c r="C1346" s="206">
        <v>0</v>
      </c>
      <c r="D1346" s="234"/>
    </row>
    <row r="1347" spans="1:4">
      <c r="A1347" s="233">
        <v>2300104</v>
      </c>
      <c r="B1347" s="205" t="s">
        <v>1103</v>
      </c>
      <c r="C1347" s="206">
        <v>0</v>
      </c>
      <c r="D1347" s="234"/>
    </row>
    <row r="1348" spans="1:4">
      <c r="A1348" s="233">
        <v>2300105</v>
      </c>
      <c r="B1348" s="205" t="s">
        <v>1104</v>
      </c>
      <c r="C1348" s="206">
        <v>0</v>
      </c>
      <c r="D1348" s="234"/>
    </row>
    <row r="1349" spans="1:4">
      <c r="A1349" s="233">
        <v>2300106</v>
      </c>
      <c r="B1349" s="205" t="s">
        <v>1105</v>
      </c>
      <c r="C1349" s="206">
        <v>0</v>
      </c>
      <c r="D1349" s="234"/>
    </row>
    <row r="1350" spans="1:4">
      <c r="A1350" s="233">
        <v>2300199</v>
      </c>
      <c r="B1350" s="205" t="s">
        <v>1106</v>
      </c>
      <c r="C1350" s="206">
        <v>0</v>
      </c>
      <c r="D1350" s="234"/>
    </row>
    <row r="1351" spans="1:4">
      <c r="A1351" s="229">
        <v>23002</v>
      </c>
      <c r="B1351" s="230" t="s">
        <v>1107</v>
      </c>
      <c r="C1351" s="231">
        <v>0</v>
      </c>
      <c r="D1351" s="232"/>
    </row>
    <row r="1352" spans="1:4">
      <c r="A1352" s="233">
        <v>2300201</v>
      </c>
      <c r="B1352" s="205" t="s">
        <v>1108</v>
      </c>
      <c r="C1352" s="206">
        <v>0</v>
      </c>
      <c r="D1352" s="234"/>
    </row>
    <row r="1353" spans="1:4">
      <c r="A1353" s="233">
        <v>2300202</v>
      </c>
      <c r="B1353" s="205" t="s">
        <v>1109</v>
      </c>
      <c r="C1353" s="206">
        <v>0</v>
      </c>
      <c r="D1353" s="234"/>
    </row>
    <row r="1354" spans="1:4">
      <c r="A1354" s="233">
        <v>2300207</v>
      </c>
      <c r="B1354" s="205" t="s">
        <v>1110</v>
      </c>
      <c r="C1354" s="206">
        <v>0</v>
      </c>
      <c r="D1354" s="234"/>
    </row>
    <row r="1355" spans="1:4">
      <c r="A1355" s="233">
        <v>2300208</v>
      </c>
      <c r="B1355" s="205" t="s">
        <v>1111</v>
      </c>
      <c r="C1355" s="206">
        <v>0</v>
      </c>
      <c r="D1355" s="234"/>
    </row>
    <row r="1356" spans="1:4">
      <c r="A1356" s="233">
        <v>2300212</v>
      </c>
      <c r="B1356" s="205" t="s">
        <v>1112</v>
      </c>
      <c r="C1356" s="206">
        <v>0</v>
      </c>
      <c r="D1356" s="234"/>
    </row>
    <row r="1357" spans="1:4">
      <c r="A1357" s="233">
        <v>2300214</v>
      </c>
      <c r="B1357" s="205" t="s">
        <v>1113</v>
      </c>
      <c r="C1357" s="206">
        <v>0</v>
      </c>
      <c r="D1357" s="234"/>
    </row>
    <row r="1358" spans="1:4">
      <c r="A1358" s="233">
        <v>2300225</v>
      </c>
      <c r="B1358" s="205" t="s">
        <v>1114</v>
      </c>
      <c r="C1358" s="206">
        <v>0</v>
      </c>
      <c r="D1358" s="234"/>
    </row>
    <row r="1359" spans="1:4">
      <c r="A1359" s="233">
        <v>2300226</v>
      </c>
      <c r="B1359" s="205" t="s">
        <v>1115</v>
      </c>
      <c r="C1359" s="206">
        <v>0</v>
      </c>
      <c r="D1359" s="234"/>
    </row>
    <row r="1360" spans="1:4">
      <c r="A1360" s="233">
        <v>2300227</v>
      </c>
      <c r="B1360" s="205" t="s">
        <v>1116</v>
      </c>
      <c r="C1360" s="206">
        <v>0</v>
      </c>
      <c r="D1360" s="234"/>
    </row>
    <row r="1361" spans="1:4">
      <c r="A1361" s="233">
        <v>2300228</v>
      </c>
      <c r="B1361" s="205" t="s">
        <v>1117</v>
      </c>
      <c r="C1361" s="206">
        <v>0</v>
      </c>
      <c r="D1361" s="234"/>
    </row>
    <row r="1362" spans="1:4">
      <c r="A1362" s="233">
        <v>2300229</v>
      </c>
      <c r="B1362" s="205" t="s">
        <v>1118</v>
      </c>
      <c r="C1362" s="206">
        <v>0</v>
      </c>
      <c r="D1362" s="234"/>
    </row>
    <row r="1363" spans="1:4">
      <c r="A1363" s="233">
        <v>2300230</v>
      </c>
      <c r="B1363" s="205" t="s">
        <v>1119</v>
      </c>
      <c r="C1363" s="206">
        <v>0</v>
      </c>
      <c r="D1363" s="234"/>
    </row>
    <row r="1364" spans="1:4">
      <c r="A1364" s="233">
        <v>2300231</v>
      </c>
      <c r="B1364" s="205" t="s">
        <v>1120</v>
      </c>
      <c r="C1364" s="206">
        <v>0</v>
      </c>
      <c r="D1364" s="234"/>
    </row>
    <row r="1365" spans="1:4">
      <c r="A1365" s="233">
        <v>2300241</v>
      </c>
      <c r="B1365" s="205" t="s">
        <v>1121</v>
      </c>
      <c r="C1365" s="206">
        <v>0</v>
      </c>
      <c r="D1365" s="234"/>
    </row>
    <row r="1366" spans="1:4">
      <c r="A1366" s="233">
        <v>2300242</v>
      </c>
      <c r="B1366" s="205" t="s">
        <v>1122</v>
      </c>
      <c r="C1366" s="206">
        <v>0</v>
      </c>
      <c r="D1366" s="234"/>
    </row>
    <row r="1367" spans="1:4">
      <c r="A1367" s="233">
        <v>2300243</v>
      </c>
      <c r="B1367" s="205" t="s">
        <v>1123</v>
      </c>
      <c r="C1367" s="206">
        <v>0</v>
      </c>
      <c r="D1367" s="234"/>
    </row>
    <row r="1368" spans="1:4">
      <c r="A1368" s="233">
        <v>2300244</v>
      </c>
      <c r="B1368" s="205" t="s">
        <v>1124</v>
      </c>
      <c r="C1368" s="206">
        <v>0</v>
      </c>
      <c r="D1368" s="234"/>
    </row>
    <row r="1369" spans="1:4">
      <c r="A1369" s="233">
        <v>2300245</v>
      </c>
      <c r="B1369" s="205" t="s">
        <v>1125</v>
      </c>
      <c r="C1369" s="206">
        <v>0</v>
      </c>
      <c r="D1369" s="234"/>
    </row>
    <row r="1370" spans="1:4">
      <c r="A1370" s="233">
        <v>2300246</v>
      </c>
      <c r="B1370" s="205" t="s">
        <v>1126</v>
      </c>
      <c r="C1370" s="206">
        <v>0</v>
      </c>
      <c r="D1370" s="234"/>
    </row>
    <row r="1371" spans="1:4">
      <c r="A1371" s="233">
        <v>2300247</v>
      </c>
      <c r="B1371" s="205" t="s">
        <v>1127</v>
      </c>
      <c r="C1371" s="206">
        <v>0</v>
      </c>
      <c r="D1371" s="234"/>
    </row>
    <row r="1372" spans="1:4">
      <c r="A1372" s="233">
        <v>2300248</v>
      </c>
      <c r="B1372" s="205" t="s">
        <v>1128</v>
      </c>
      <c r="C1372" s="206">
        <v>0</v>
      </c>
      <c r="D1372" s="234"/>
    </row>
    <row r="1373" spans="1:4">
      <c r="A1373" s="233">
        <v>2300249</v>
      </c>
      <c r="B1373" s="205" t="s">
        <v>1129</v>
      </c>
      <c r="C1373" s="206">
        <v>0</v>
      </c>
      <c r="D1373" s="234"/>
    </row>
    <row r="1374" spans="1:4">
      <c r="A1374" s="233">
        <v>2300250</v>
      </c>
      <c r="B1374" s="205" t="s">
        <v>1130</v>
      </c>
      <c r="C1374" s="206">
        <v>0</v>
      </c>
      <c r="D1374" s="234"/>
    </row>
    <row r="1375" spans="1:4">
      <c r="A1375" s="233">
        <v>2300251</v>
      </c>
      <c r="B1375" s="205" t="s">
        <v>1131</v>
      </c>
      <c r="C1375" s="206">
        <v>0</v>
      </c>
      <c r="D1375" s="234"/>
    </row>
    <row r="1376" spans="1:4">
      <c r="A1376" s="233">
        <v>2300252</v>
      </c>
      <c r="B1376" s="205" t="s">
        <v>1132</v>
      </c>
      <c r="C1376" s="206">
        <v>0</v>
      </c>
      <c r="D1376" s="234"/>
    </row>
    <row r="1377" spans="1:4">
      <c r="A1377" s="233">
        <v>2300253</v>
      </c>
      <c r="B1377" s="205" t="s">
        <v>1133</v>
      </c>
      <c r="C1377" s="206">
        <v>0</v>
      </c>
      <c r="D1377" s="234"/>
    </row>
    <row r="1378" spans="1:4">
      <c r="A1378" s="233">
        <v>2300254</v>
      </c>
      <c r="B1378" s="205" t="s">
        <v>1134</v>
      </c>
      <c r="C1378" s="206">
        <v>0</v>
      </c>
      <c r="D1378" s="234"/>
    </row>
    <row r="1379" spans="1:4">
      <c r="A1379" s="233">
        <v>2300255</v>
      </c>
      <c r="B1379" s="205" t="s">
        <v>1135</v>
      </c>
      <c r="C1379" s="206">
        <v>0</v>
      </c>
      <c r="D1379" s="234"/>
    </row>
    <row r="1380" spans="1:4">
      <c r="A1380" s="233">
        <v>2300256</v>
      </c>
      <c r="B1380" s="205" t="s">
        <v>1136</v>
      </c>
      <c r="C1380" s="206">
        <v>0</v>
      </c>
      <c r="D1380" s="234"/>
    </row>
    <row r="1381" spans="1:4">
      <c r="A1381" s="233">
        <v>2300257</v>
      </c>
      <c r="B1381" s="205" t="s">
        <v>1137</v>
      </c>
      <c r="C1381" s="206">
        <v>0</v>
      </c>
      <c r="D1381" s="234"/>
    </row>
    <row r="1382" spans="1:4">
      <c r="A1382" s="233">
        <v>2300258</v>
      </c>
      <c r="B1382" s="205" t="s">
        <v>1138</v>
      </c>
      <c r="C1382" s="206">
        <v>0</v>
      </c>
      <c r="D1382" s="234"/>
    </row>
    <row r="1383" spans="1:4">
      <c r="A1383" s="233">
        <v>2300259</v>
      </c>
      <c r="B1383" s="205" t="s">
        <v>1139</v>
      </c>
      <c r="C1383" s="206">
        <v>0</v>
      </c>
      <c r="D1383" s="234"/>
    </row>
    <row r="1384" spans="1:4">
      <c r="A1384" s="233">
        <v>2300260</v>
      </c>
      <c r="B1384" s="205" t="s">
        <v>1140</v>
      </c>
      <c r="C1384" s="206">
        <v>0</v>
      </c>
      <c r="D1384" s="234"/>
    </row>
    <row r="1385" spans="1:4">
      <c r="A1385" s="233">
        <v>2300269</v>
      </c>
      <c r="B1385" s="205" t="s">
        <v>1141</v>
      </c>
      <c r="C1385" s="206">
        <v>0</v>
      </c>
      <c r="D1385" s="234"/>
    </row>
    <row r="1386" spans="1:4">
      <c r="A1386" s="233">
        <v>2300299</v>
      </c>
      <c r="B1386" s="205" t="s">
        <v>1142</v>
      </c>
      <c r="C1386" s="206">
        <v>0</v>
      </c>
      <c r="D1386" s="234"/>
    </row>
    <row r="1387" spans="1:4">
      <c r="A1387" s="229">
        <v>23003</v>
      </c>
      <c r="B1387" s="230" t="s">
        <v>1143</v>
      </c>
      <c r="C1387" s="231">
        <v>0</v>
      </c>
      <c r="D1387" s="232"/>
    </row>
    <row r="1388" spans="1:4">
      <c r="A1388" s="233">
        <v>2300301</v>
      </c>
      <c r="B1388" s="205" t="s">
        <v>952</v>
      </c>
      <c r="C1388" s="206">
        <v>0</v>
      </c>
      <c r="D1388" s="234"/>
    </row>
    <row r="1389" spans="1:4">
      <c r="A1389" s="233">
        <v>2300302</v>
      </c>
      <c r="B1389" s="205" t="s">
        <v>1144</v>
      </c>
      <c r="C1389" s="206">
        <v>0</v>
      </c>
      <c r="D1389" s="234"/>
    </row>
    <row r="1390" spans="1:4">
      <c r="A1390" s="233">
        <v>2300303</v>
      </c>
      <c r="B1390" s="205" t="s">
        <v>1145</v>
      </c>
      <c r="C1390" s="206">
        <v>0</v>
      </c>
      <c r="D1390" s="234"/>
    </row>
    <row r="1391" spans="1:4">
      <c r="A1391" s="233">
        <v>2300304</v>
      </c>
      <c r="B1391" s="205" t="s">
        <v>1146</v>
      </c>
      <c r="C1391" s="206">
        <v>0</v>
      </c>
      <c r="D1391" s="234"/>
    </row>
    <row r="1392" spans="1:4">
      <c r="A1392" s="233">
        <v>2300305</v>
      </c>
      <c r="B1392" s="205" t="s">
        <v>953</v>
      </c>
      <c r="C1392" s="206">
        <v>0</v>
      </c>
      <c r="D1392" s="234"/>
    </row>
    <row r="1393" spans="1:4">
      <c r="A1393" s="233">
        <v>2300306</v>
      </c>
      <c r="B1393" s="205" t="s">
        <v>1147</v>
      </c>
      <c r="C1393" s="206">
        <v>0</v>
      </c>
      <c r="D1393" s="234"/>
    </row>
    <row r="1394" spans="1:4">
      <c r="A1394" s="233">
        <v>2300307</v>
      </c>
      <c r="B1394" s="205" t="s">
        <v>1148</v>
      </c>
      <c r="C1394" s="206">
        <v>0</v>
      </c>
      <c r="D1394" s="234"/>
    </row>
    <row r="1395" spans="1:4">
      <c r="A1395" s="233">
        <v>2300308</v>
      </c>
      <c r="B1395" s="205" t="s">
        <v>1149</v>
      </c>
      <c r="C1395" s="206">
        <v>0</v>
      </c>
      <c r="D1395" s="234"/>
    </row>
    <row r="1396" spans="1:4">
      <c r="A1396" s="233">
        <v>2300310</v>
      </c>
      <c r="B1396" s="205" t="s">
        <v>1150</v>
      </c>
      <c r="C1396" s="206">
        <v>0</v>
      </c>
      <c r="D1396" s="234"/>
    </row>
    <row r="1397" spans="1:4">
      <c r="A1397" s="233">
        <v>2300311</v>
      </c>
      <c r="B1397" s="205" t="s">
        <v>956</v>
      </c>
      <c r="C1397" s="206">
        <v>0</v>
      </c>
      <c r="D1397" s="234"/>
    </row>
    <row r="1398" spans="1:4">
      <c r="A1398" s="233">
        <v>2300312</v>
      </c>
      <c r="B1398" s="205" t="s">
        <v>1151</v>
      </c>
      <c r="C1398" s="206">
        <v>0</v>
      </c>
      <c r="D1398" s="234"/>
    </row>
    <row r="1399" spans="1:4">
      <c r="A1399" s="233">
        <v>2300313</v>
      </c>
      <c r="B1399" s="205" t="s">
        <v>1152</v>
      </c>
      <c r="C1399" s="206">
        <v>0</v>
      </c>
      <c r="D1399" s="234"/>
    </row>
    <row r="1400" spans="1:4">
      <c r="A1400" s="233">
        <v>2300314</v>
      </c>
      <c r="B1400" s="205" t="s">
        <v>958</v>
      </c>
      <c r="C1400" s="206">
        <v>0</v>
      </c>
      <c r="D1400" s="234"/>
    </row>
    <row r="1401" spans="1:4">
      <c r="A1401" s="233">
        <v>2300315</v>
      </c>
      <c r="B1401" s="205" t="s">
        <v>1153</v>
      </c>
      <c r="C1401" s="206">
        <v>0</v>
      </c>
      <c r="D1401" s="234"/>
    </row>
    <row r="1402" spans="1:4">
      <c r="A1402" s="233">
        <v>2300316</v>
      </c>
      <c r="B1402" s="205" t="s">
        <v>1154</v>
      </c>
      <c r="C1402" s="206">
        <v>0</v>
      </c>
      <c r="D1402" s="234"/>
    </row>
    <row r="1403" spans="1:4">
      <c r="A1403" s="233">
        <v>2300317</v>
      </c>
      <c r="B1403" s="205" t="s">
        <v>1155</v>
      </c>
      <c r="C1403" s="206">
        <v>0</v>
      </c>
      <c r="D1403" s="234"/>
    </row>
    <row r="1404" spans="1:4">
      <c r="A1404" s="233">
        <v>2300320</v>
      </c>
      <c r="B1404" s="205" t="s">
        <v>1156</v>
      </c>
      <c r="C1404" s="206">
        <v>0</v>
      </c>
      <c r="D1404" s="234"/>
    </row>
    <row r="1405" spans="1:4">
      <c r="A1405" s="233">
        <v>2300321</v>
      </c>
      <c r="B1405" s="205" t="s">
        <v>959</v>
      </c>
      <c r="C1405" s="206">
        <v>0</v>
      </c>
      <c r="D1405" s="234"/>
    </row>
    <row r="1406" spans="1:4">
      <c r="A1406" s="233">
        <v>2300322</v>
      </c>
      <c r="B1406" s="205" t="s">
        <v>1157</v>
      </c>
      <c r="C1406" s="206">
        <v>0</v>
      </c>
      <c r="D1406" s="234"/>
    </row>
    <row r="1407" spans="1:4">
      <c r="A1407" s="233">
        <v>2300324</v>
      </c>
      <c r="B1407" s="205" t="s">
        <v>1158</v>
      </c>
      <c r="C1407" s="206">
        <v>0</v>
      </c>
      <c r="D1407" s="234"/>
    </row>
    <row r="1408" spans="1:4">
      <c r="A1408" s="233">
        <v>2300399</v>
      </c>
      <c r="B1408" s="205" t="s">
        <v>111</v>
      </c>
      <c r="C1408" s="206">
        <v>0</v>
      </c>
      <c r="D1408" s="234"/>
    </row>
    <row r="1409" spans="1:4">
      <c r="A1409" s="229">
        <v>23005</v>
      </c>
      <c r="B1409" s="230" t="s">
        <v>1159</v>
      </c>
      <c r="C1409" s="231">
        <v>0</v>
      </c>
      <c r="D1409" s="232"/>
    </row>
    <row r="1410" spans="1:4">
      <c r="A1410" s="233">
        <v>2300501</v>
      </c>
      <c r="B1410" s="205" t="s">
        <v>1160</v>
      </c>
      <c r="C1410" s="206">
        <v>0</v>
      </c>
      <c r="D1410" s="234"/>
    </row>
    <row r="1411" spans="1:4">
      <c r="A1411" s="233">
        <v>2300502</v>
      </c>
      <c r="B1411" s="205" t="s">
        <v>1161</v>
      </c>
      <c r="C1411" s="206">
        <v>0</v>
      </c>
      <c r="D1411" s="234"/>
    </row>
    <row r="1412" spans="1:4">
      <c r="A1412" s="229">
        <v>23006</v>
      </c>
      <c r="B1412" s="230" t="s">
        <v>113</v>
      </c>
      <c r="C1412" s="231">
        <v>5215</v>
      </c>
      <c r="D1412" s="232"/>
    </row>
    <row r="1413" spans="1:4">
      <c r="A1413" s="233">
        <v>2300601</v>
      </c>
      <c r="B1413" s="205" t="s">
        <v>1162</v>
      </c>
      <c r="C1413" s="206">
        <v>0</v>
      </c>
      <c r="D1413" s="234"/>
    </row>
    <row r="1414" spans="1:4">
      <c r="A1414" s="233">
        <v>2300602</v>
      </c>
      <c r="B1414" s="205" t="s">
        <v>1163</v>
      </c>
      <c r="C1414" s="206">
        <v>5215</v>
      </c>
      <c r="D1414" s="234"/>
    </row>
    <row r="1415" spans="1:4">
      <c r="A1415" s="229">
        <v>23008</v>
      </c>
      <c r="B1415" s="230" t="s">
        <v>1164</v>
      </c>
      <c r="C1415" s="231">
        <v>0</v>
      </c>
      <c r="D1415" s="232"/>
    </row>
    <row r="1416" spans="1:4">
      <c r="A1416" s="233">
        <v>2300802</v>
      </c>
      <c r="B1416" s="205" t="s">
        <v>1165</v>
      </c>
      <c r="C1416" s="206">
        <v>0</v>
      </c>
      <c r="D1416" s="234"/>
    </row>
    <row r="1417" spans="1:4">
      <c r="A1417" s="233">
        <v>2300803</v>
      </c>
      <c r="B1417" s="205" t="s">
        <v>1166</v>
      </c>
      <c r="C1417" s="206">
        <v>0</v>
      </c>
      <c r="D1417" s="234"/>
    </row>
    <row r="1418" spans="1:4">
      <c r="A1418" s="233">
        <v>2300804</v>
      </c>
      <c r="B1418" s="205" t="s">
        <v>1167</v>
      </c>
      <c r="C1418" s="206">
        <v>0</v>
      </c>
      <c r="D1418" s="234"/>
    </row>
    <row r="1419" spans="1:4">
      <c r="A1419" s="233">
        <v>2300899</v>
      </c>
      <c r="B1419" s="205" t="s">
        <v>1168</v>
      </c>
      <c r="C1419" s="206">
        <v>0</v>
      </c>
      <c r="D1419" s="234"/>
    </row>
    <row r="1420" spans="1:4">
      <c r="A1420" s="229">
        <v>23009</v>
      </c>
      <c r="B1420" s="230" t="s">
        <v>1169</v>
      </c>
      <c r="C1420" s="231">
        <v>0</v>
      </c>
      <c r="D1420" s="232"/>
    </row>
    <row r="1421" spans="1:4">
      <c r="A1421" s="233">
        <v>2300901</v>
      </c>
      <c r="B1421" s="205" t="s">
        <v>1170</v>
      </c>
      <c r="C1421" s="206">
        <v>0</v>
      </c>
      <c r="D1421" s="234"/>
    </row>
    <row r="1422" spans="1:4">
      <c r="A1422" s="233">
        <v>2300902</v>
      </c>
      <c r="B1422" s="205" t="s">
        <v>1171</v>
      </c>
      <c r="C1422" s="206">
        <v>0</v>
      </c>
      <c r="D1422" s="234"/>
    </row>
    <row r="1423" spans="1:4">
      <c r="A1423" s="233">
        <v>2300903</v>
      </c>
      <c r="B1423" s="205" t="s">
        <v>1172</v>
      </c>
      <c r="C1423" s="206">
        <v>0</v>
      </c>
      <c r="D1423" s="234"/>
    </row>
    <row r="1424" spans="1:4">
      <c r="A1424" s="233">
        <v>2300999</v>
      </c>
      <c r="B1424" s="205" t="s">
        <v>1173</v>
      </c>
      <c r="C1424" s="206">
        <v>0</v>
      </c>
      <c r="D1424" s="234"/>
    </row>
    <row r="1425" spans="1:4">
      <c r="A1425" s="229">
        <v>23011</v>
      </c>
      <c r="B1425" s="230" t="s">
        <v>1174</v>
      </c>
      <c r="C1425" s="231">
        <v>0</v>
      </c>
      <c r="D1425" s="232"/>
    </row>
    <row r="1426" spans="1:4">
      <c r="A1426" s="233">
        <v>2301101</v>
      </c>
      <c r="B1426" s="205" t="s">
        <v>1175</v>
      </c>
      <c r="C1426" s="206">
        <v>0</v>
      </c>
      <c r="D1426" s="234"/>
    </row>
    <row r="1427" spans="1:4">
      <c r="A1427" s="233">
        <v>2301102</v>
      </c>
      <c r="B1427" s="205" t="s">
        <v>1176</v>
      </c>
      <c r="C1427" s="206">
        <v>0</v>
      </c>
      <c r="D1427" s="234"/>
    </row>
    <row r="1428" spans="1:4">
      <c r="A1428" s="233">
        <v>2301103</v>
      </c>
      <c r="B1428" s="205" t="s">
        <v>1177</v>
      </c>
      <c r="C1428" s="206">
        <v>0</v>
      </c>
      <c r="D1428" s="234"/>
    </row>
    <row r="1429" spans="1:4">
      <c r="A1429" s="233">
        <v>2301104</v>
      </c>
      <c r="B1429" s="205" t="s">
        <v>1178</v>
      </c>
      <c r="C1429" s="206">
        <v>0</v>
      </c>
      <c r="D1429" s="234"/>
    </row>
    <row r="1430" spans="1:4">
      <c r="A1430" s="233">
        <v>2301105</v>
      </c>
      <c r="B1430" s="205" t="s">
        <v>1179</v>
      </c>
      <c r="C1430" s="206">
        <v>0</v>
      </c>
      <c r="D1430" s="234"/>
    </row>
    <row r="1431" spans="1:4">
      <c r="A1431" s="233">
        <v>2301106</v>
      </c>
      <c r="B1431" s="205" t="s">
        <v>1180</v>
      </c>
      <c r="C1431" s="206">
        <v>0</v>
      </c>
      <c r="D1431" s="234"/>
    </row>
    <row r="1432" spans="1:4">
      <c r="A1432" s="233">
        <v>2301109</v>
      </c>
      <c r="B1432" s="205" t="s">
        <v>1181</v>
      </c>
      <c r="C1432" s="206">
        <v>0</v>
      </c>
      <c r="D1432" s="234"/>
    </row>
    <row r="1433" spans="1:4">
      <c r="A1433" s="233">
        <v>2301115</v>
      </c>
      <c r="B1433" s="205" t="s">
        <v>1182</v>
      </c>
      <c r="C1433" s="206">
        <v>0</v>
      </c>
      <c r="D1433" s="234"/>
    </row>
    <row r="1434" spans="1:4">
      <c r="A1434" s="233">
        <v>2301117</v>
      </c>
      <c r="B1434" s="205" t="s">
        <v>1183</v>
      </c>
      <c r="C1434" s="206">
        <v>0</v>
      </c>
      <c r="D1434" s="234"/>
    </row>
    <row r="1435" spans="1:4">
      <c r="A1435" s="233">
        <v>2301118</v>
      </c>
      <c r="B1435" s="205" t="s">
        <v>1184</v>
      </c>
      <c r="C1435" s="206">
        <v>0</v>
      </c>
      <c r="D1435" s="234"/>
    </row>
    <row r="1436" spans="1:4">
      <c r="A1436" s="233">
        <v>2301120</v>
      </c>
      <c r="B1436" s="205" t="s">
        <v>1185</v>
      </c>
      <c r="C1436" s="206">
        <v>0</v>
      </c>
      <c r="D1436" s="234"/>
    </row>
    <row r="1437" spans="1:4">
      <c r="A1437" s="233">
        <v>2301121</v>
      </c>
      <c r="B1437" s="205" t="s">
        <v>1186</v>
      </c>
      <c r="C1437" s="206">
        <v>0</v>
      </c>
      <c r="D1437" s="234"/>
    </row>
    <row r="1438" spans="1:4">
      <c r="A1438" s="233">
        <v>2301122</v>
      </c>
      <c r="B1438" s="205" t="s">
        <v>1187</v>
      </c>
      <c r="C1438" s="206">
        <v>0</v>
      </c>
      <c r="D1438" s="234"/>
    </row>
    <row r="1439" spans="1:4">
      <c r="A1439" s="233">
        <v>2301123</v>
      </c>
      <c r="B1439" s="205" t="s">
        <v>1188</v>
      </c>
      <c r="C1439" s="206">
        <v>0</v>
      </c>
      <c r="D1439" s="234"/>
    </row>
    <row r="1440" spans="1:4">
      <c r="A1440" s="233">
        <v>2301124</v>
      </c>
      <c r="B1440" s="205" t="s">
        <v>1189</v>
      </c>
      <c r="C1440" s="206">
        <v>0</v>
      </c>
      <c r="D1440" s="234"/>
    </row>
    <row r="1441" spans="1:4">
      <c r="A1441" s="233">
        <v>2301131</v>
      </c>
      <c r="B1441" s="205" t="s">
        <v>1190</v>
      </c>
      <c r="C1441" s="206">
        <v>0</v>
      </c>
      <c r="D1441" s="234"/>
    </row>
    <row r="1442" spans="1:4">
      <c r="A1442" s="233">
        <v>2301132</v>
      </c>
      <c r="B1442" s="205" t="s">
        <v>1191</v>
      </c>
      <c r="C1442" s="206">
        <v>0</v>
      </c>
      <c r="D1442" s="234"/>
    </row>
    <row r="1443" spans="1:4">
      <c r="A1443" s="233">
        <v>2301133</v>
      </c>
      <c r="B1443" s="205" t="s">
        <v>1192</v>
      </c>
      <c r="C1443" s="206">
        <v>0</v>
      </c>
      <c r="D1443" s="234"/>
    </row>
    <row r="1444" spans="1:4">
      <c r="A1444" s="233">
        <v>2301198</v>
      </c>
      <c r="B1444" s="205" t="s">
        <v>1193</v>
      </c>
      <c r="C1444" s="206">
        <v>0</v>
      </c>
      <c r="D1444" s="234"/>
    </row>
    <row r="1445" spans="1:4">
      <c r="A1445" s="233">
        <v>2301199</v>
      </c>
      <c r="B1445" s="205" t="s">
        <v>1194</v>
      </c>
      <c r="C1445" s="206">
        <v>0</v>
      </c>
      <c r="D1445" s="234"/>
    </row>
    <row r="1446" spans="1:4">
      <c r="A1446" s="229">
        <v>23013</v>
      </c>
      <c r="B1446" s="230" t="s">
        <v>105</v>
      </c>
      <c r="C1446" s="231">
        <v>0</v>
      </c>
      <c r="D1446" s="232"/>
    </row>
    <row r="1447" spans="1:4">
      <c r="A1447" s="229">
        <v>23014</v>
      </c>
      <c r="B1447" s="230" t="s">
        <v>1195</v>
      </c>
      <c r="C1447" s="231">
        <v>0</v>
      </c>
      <c r="D1447" s="232"/>
    </row>
    <row r="1448" spans="1:4">
      <c r="A1448" s="233">
        <v>2301401</v>
      </c>
      <c r="B1448" s="205" t="s">
        <v>1196</v>
      </c>
      <c r="C1448" s="206">
        <v>0</v>
      </c>
      <c r="D1448" s="234"/>
    </row>
    <row r="1449" spans="1:4">
      <c r="A1449" s="233">
        <v>2301402</v>
      </c>
      <c r="B1449" s="205" t="s">
        <v>1197</v>
      </c>
      <c r="C1449" s="206">
        <v>0</v>
      </c>
      <c r="D1449" s="234"/>
    </row>
    <row r="1450" spans="1:4">
      <c r="A1450" s="229">
        <v>23015</v>
      </c>
      <c r="B1450" s="230" t="s">
        <v>1198</v>
      </c>
      <c r="C1450" s="231">
        <v>0</v>
      </c>
      <c r="D1450" s="232"/>
    </row>
    <row r="1451" spans="1:4">
      <c r="A1451" s="229">
        <v>23016</v>
      </c>
      <c r="B1451" s="230" t="s">
        <v>1199</v>
      </c>
      <c r="C1451" s="231">
        <v>0</v>
      </c>
      <c r="D1451" s="232"/>
    </row>
    <row r="1452" spans="1:4">
      <c r="A1452" s="229">
        <v>23017</v>
      </c>
      <c r="B1452" s="230" t="s">
        <v>1200</v>
      </c>
      <c r="C1452" s="231">
        <v>0</v>
      </c>
      <c r="D1452" s="232"/>
    </row>
    <row r="1453" spans="1:4">
      <c r="A1453" s="229">
        <v>23090</v>
      </c>
      <c r="B1453" s="230" t="s">
        <v>1201</v>
      </c>
      <c r="C1453" s="231">
        <v>0</v>
      </c>
      <c r="D1453" s="232"/>
    </row>
    <row r="1454" spans="1:4">
      <c r="A1454" s="233">
        <v>2309001</v>
      </c>
      <c r="B1454" s="205" t="s">
        <v>1202</v>
      </c>
      <c r="C1454" s="206">
        <v>0</v>
      </c>
      <c r="D1454" s="234"/>
    </row>
    <row r="1455" spans="1:4">
      <c r="A1455" s="233">
        <v>2309002</v>
      </c>
      <c r="B1455" s="205" t="s">
        <v>1203</v>
      </c>
      <c r="C1455" s="206">
        <v>0</v>
      </c>
      <c r="D1455" s="234"/>
    </row>
    <row r="1456" spans="1:4">
      <c r="A1456" s="233">
        <v>2309003</v>
      </c>
      <c r="B1456" s="205" t="s">
        <v>1204</v>
      </c>
      <c r="C1456" s="206">
        <v>0</v>
      </c>
      <c r="D1456" s="234"/>
    </row>
    <row r="1457" spans="1:4">
      <c r="A1457" s="233">
        <v>2309004</v>
      </c>
      <c r="B1457" s="205" t="s">
        <v>1205</v>
      </c>
      <c r="C1457" s="206">
        <v>0</v>
      </c>
      <c r="D1457" s="234"/>
    </row>
    <row r="1458" spans="1:4">
      <c r="A1458" s="233">
        <v>2309005</v>
      </c>
      <c r="B1458" s="205" t="s">
        <v>1206</v>
      </c>
      <c r="C1458" s="206">
        <v>0</v>
      </c>
      <c r="D1458" s="234"/>
    </row>
    <row r="1459" spans="1:4">
      <c r="A1459" s="233">
        <v>2309006</v>
      </c>
      <c r="B1459" s="205" t="s">
        <v>1207</v>
      </c>
      <c r="C1459" s="206">
        <v>0</v>
      </c>
      <c r="D1459" s="234"/>
    </row>
    <row r="1460" spans="1:4">
      <c r="A1460" s="233">
        <v>2309007</v>
      </c>
      <c r="B1460" s="205" t="s">
        <v>1208</v>
      </c>
      <c r="C1460" s="206">
        <v>0</v>
      </c>
      <c r="D1460" s="234"/>
    </row>
    <row r="1461" spans="1:4">
      <c r="A1461" s="233">
        <v>2309008</v>
      </c>
      <c r="B1461" s="205" t="s">
        <v>1209</v>
      </c>
      <c r="C1461" s="206">
        <v>0</v>
      </c>
      <c r="D1461" s="234"/>
    </row>
    <row r="1462" spans="1:4">
      <c r="A1462" s="235">
        <v>231</v>
      </c>
      <c r="B1462" s="226" t="s">
        <v>114</v>
      </c>
      <c r="C1462" s="227">
        <v>0</v>
      </c>
      <c r="D1462" s="228"/>
    </row>
    <row r="1463" spans="1:4">
      <c r="A1463" s="229">
        <v>23101</v>
      </c>
      <c r="B1463" s="230" t="s">
        <v>1210</v>
      </c>
      <c r="C1463" s="231">
        <v>0</v>
      </c>
      <c r="D1463" s="232"/>
    </row>
    <row r="1464" spans="1:4">
      <c r="A1464" s="229">
        <v>23102</v>
      </c>
      <c r="B1464" s="230" t="s">
        <v>1211</v>
      </c>
      <c r="C1464" s="231">
        <v>0</v>
      </c>
      <c r="D1464" s="232"/>
    </row>
    <row r="1465" spans="1:4">
      <c r="A1465" s="229">
        <v>23103</v>
      </c>
      <c r="B1465" s="230" t="s">
        <v>1212</v>
      </c>
      <c r="C1465" s="231">
        <v>0</v>
      </c>
      <c r="D1465" s="232"/>
    </row>
    <row r="1466" spans="1:4">
      <c r="A1466" s="233">
        <v>2310301</v>
      </c>
      <c r="B1466" s="205" t="s">
        <v>1213</v>
      </c>
      <c r="C1466" s="206">
        <v>0</v>
      </c>
      <c r="D1466" s="234"/>
    </row>
    <row r="1467" spans="1:4">
      <c r="A1467" s="233">
        <v>2310302</v>
      </c>
      <c r="B1467" s="205" t="s">
        <v>1214</v>
      </c>
      <c r="C1467" s="206">
        <v>0</v>
      </c>
      <c r="D1467" s="234"/>
    </row>
    <row r="1468" spans="1:4">
      <c r="A1468" s="233">
        <v>2310303</v>
      </c>
      <c r="B1468" s="205" t="s">
        <v>1215</v>
      </c>
      <c r="C1468" s="206">
        <v>0</v>
      </c>
      <c r="D1468" s="234"/>
    </row>
    <row r="1469" spans="1:4">
      <c r="A1469" s="233">
        <v>2310399</v>
      </c>
      <c r="B1469" s="205" t="s">
        <v>1216</v>
      </c>
      <c r="C1469" s="206">
        <v>0</v>
      </c>
      <c r="D1469" s="234"/>
    </row>
    <row r="1470" spans="1:4">
      <c r="A1470" s="235">
        <v>232</v>
      </c>
      <c r="B1470" s="226" t="s">
        <v>115</v>
      </c>
      <c r="C1470" s="227">
        <v>6600</v>
      </c>
      <c r="D1470" s="228"/>
    </row>
    <row r="1471" spans="1:4">
      <c r="A1471" s="229">
        <v>23201</v>
      </c>
      <c r="B1471" s="230" t="s">
        <v>1217</v>
      </c>
      <c r="C1471" s="231">
        <v>0</v>
      </c>
      <c r="D1471" s="232"/>
    </row>
    <row r="1472" spans="1:4">
      <c r="A1472" s="229">
        <v>23202</v>
      </c>
      <c r="B1472" s="230" t="s">
        <v>1218</v>
      </c>
      <c r="C1472" s="231">
        <v>0</v>
      </c>
      <c r="D1472" s="232"/>
    </row>
    <row r="1473" spans="1:4">
      <c r="A1473" s="229">
        <v>23203</v>
      </c>
      <c r="B1473" s="230" t="s">
        <v>1219</v>
      </c>
      <c r="C1473" s="231">
        <v>6600</v>
      </c>
      <c r="D1473" s="232"/>
    </row>
    <row r="1474" spans="1:4">
      <c r="A1474" s="233">
        <v>2320301</v>
      </c>
      <c r="B1474" s="205" t="s">
        <v>1220</v>
      </c>
      <c r="C1474" s="206">
        <v>0</v>
      </c>
      <c r="D1474" s="234"/>
    </row>
    <row r="1475" spans="1:4">
      <c r="A1475" s="233">
        <v>2320302</v>
      </c>
      <c r="B1475" s="205" t="s">
        <v>1221</v>
      </c>
      <c r="C1475" s="206">
        <v>400</v>
      </c>
      <c r="D1475" s="234"/>
    </row>
    <row r="1476" spans="1:4">
      <c r="A1476" s="233">
        <v>2320303</v>
      </c>
      <c r="B1476" s="205" t="s">
        <v>1222</v>
      </c>
      <c r="C1476" s="206">
        <v>0</v>
      </c>
      <c r="D1476" s="234"/>
    </row>
    <row r="1477" spans="1:4">
      <c r="A1477" s="233">
        <v>2320304</v>
      </c>
      <c r="B1477" s="205" t="s">
        <v>1223</v>
      </c>
      <c r="C1477" s="206">
        <v>6200</v>
      </c>
      <c r="D1477" s="234"/>
    </row>
    <row r="1478" spans="1:4">
      <c r="A1478" s="235">
        <v>233</v>
      </c>
      <c r="B1478" s="226" t="s">
        <v>116</v>
      </c>
      <c r="C1478" s="227">
        <v>0</v>
      </c>
      <c r="D1478" s="228"/>
    </row>
    <row r="1479" spans="1:4">
      <c r="A1479" s="229">
        <v>23301</v>
      </c>
      <c r="B1479" s="230" t="s">
        <v>1224</v>
      </c>
      <c r="C1479" s="231">
        <v>0</v>
      </c>
      <c r="D1479" s="232"/>
    </row>
    <row r="1480" spans="1:4">
      <c r="A1480" s="229">
        <v>23302</v>
      </c>
      <c r="B1480" s="230" t="s">
        <v>1225</v>
      </c>
      <c r="C1480" s="231">
        <v>0</v>
      </c>
      <c r="D1480" s="232"/>
    </row>
    <row r="1481" spans="1:4">
      <c r="A1481" s="229">
        <v>23303</v>
      </c>
      <c r="B1481" s="230" t="s">
        <v>1226</v>
      </c>
      <c r="C1481" s="231">
        <v>0</v>
      </c>
      <c r="D1481" s="232"/>
    </row>
    <row r="1482" spans="1:4">
      <c r="A1482" s="229">
        <v>23304</v>
      </c>
      <c r="B1482" s="230" t="s">
        <v>1227</v>
      </c>
      <c r="C1482" s="231">
        <v>0</v>
      </c>
      <c r="D1482" s="232"/>
    </row>
    <row r="1483" spans="1:4">
      <c r="A1483" s="233">
        <v>2330401</v>
      </c>
      <c r="B1483" s="205" t="s">
        <v>1228</v>
      </c>
      <c r="C1483" s="206">
        <v>0</v>
      </c>
      <c r="D1483" s="234"/>
    </row>
    <row r="1484" spans="1:4">
      <c r="A1484" s="233">
        <v>2330402</v>
      </c>
      <c r="B1484" s="205" t="s">
        <v>1229</v>
      </c>
      <c r="C1484" s="206">
        <v>0</v>
      </c>
      <c r="D1484" s="234"/>
    </row>
    <row r="1485" spans="1:4">
      <c r="A1485" s="233">
        <v>2330405</v>
      </c>
      <c r="B1485" s="205" t="s">
        <v>1230</v>
      </c>
      <c r="C1485" s="206">
        <v>0</v>
      </c>
      <c r="D1485" s="234"/>
    </row>
    <row r="1486" spans="1:4">
      <c r="A1486" s="233">
        <v>2330411</v>
      </c>
      <c r="B1486" s="205" t="s">
        <v>1231</v>
      </c>
      <c r="C1486" s="206">
        <v>0</v>
      </c>
      <c r="D1486" s="234"/>
    </row>
    <row r="1487" spans="1:4">
      <c r="A1487" s="233">
        <v>2330413</v>
      </c>
      <c r="B1487" s="205" t="s">
        <v>1232</v>
      </c>
      <c r="C1487" s="206">
        <v>0</v>
      </c>
      <c r="D1487" s="234"/>
    </row>
    <row r="1488" spans="1:4">
      <c r="A1488" s="233">
        <v>2330414</v>
      </c>
      <c r="B1488" s="205" t="s">
        <v>1233</v>
      </c>
      <c r="C1488" s="206">
        <v>0</v>
      </c>
      <c r="D1488" s="234"/>
    </row>
    <row r="1489" spans="1:4">
      <c r="A1489" s="233">
        <v>2330416</v>
      </c>
      <c r="B1489" s="205" t="s">
        <v>1234</v>
      </c>
      <c r="C1489" s="206">
        <v>0</v>
      </c>
      <c r="D1489" s="234"/>
    </row>
    <row r="1490" spans="1:4">
      <c r="A1490" s="233">
        <v>2330417</v>
      </c>
      <c r="B1490" s="205" t="s">
        <v>1235</v>
      </c>
      <c r="C1490" s="206">
        <v>0</v>
      </c>
      <c r="D1490" s="234"/>
    </row>
    <row r="1491" spans="1:4">
      <c r="A1491" s="233">
        <v>2330418</v>
      </c>
      <c r="B1491" s="205" t="s">
        <v>1236</v>
      </c>
      <c r="C1491" s="206">
        <v>0</v>
      </c>
      <c r="D1491" s="234"/>
    </row>
    <row r="1492" spans="1:4">
      <c r="A1492" s="233">
        <v>2330419</v>
      </c>
      <c r="B1492" s="205" t="s">
        <v>1237</v>
      </c>
      <c r="C1492" s="206">
        <v>0</v>
      </c>
      <c r="D1492" s="234"/>
    </row>
    <row r="1493" spans="1:4">
      <c r="A1493" s="233">
        <v>2330420</v>
      </c>
      <c r="B1493" s="205" t="s">
        <v>1238</v>
      </c>
      <c r="C1493" s="206">
        <v>0</v>
      </c>
      <c r="D1493" s="234"/>
    </row>
    <row r="1494" spans="1:4">
      <c r="A1494" s="233">
        <v>2330431</v>
      </c>
      <c r="B1494" s="205" t="s">
        <v>1239</v>
      </c>
      <c r="C1494" s="206">
        <v>0</v>
      </c>
      <c r="D1494" s="234"/>
    </row>
    <row r="1495" spans="1:4">
      <c r="A1495" s="233">
        <v>2330432</v>
      </c>
      <c r="B1495" s="205" t="s">
        <v>1240</v>
      </c>
      <c r="C1495" s="206">
        <v>0</v>
      </c>
      <c r="D1495" s="234"/>
    </row>
    <row r="1496" spans="1:4">
      <c r="A1496" s="233">
        <v>2330433</v>
      </c>
      <c r="B1496" s="205" t="s">
        <v>1241</v>
      </c>
      <c r="C1496" s="206">
        <v>0</v>
      </c>
      <c r="D1496" s="234"/>
    </row>
    <row r="1497" spans="1:4">
      <c r="A1497" s="233">
        <v>2330498</v>
      </c>
      <c r="B1497" s="205" t="s">
        <v>1242</v>
      </c>
      <c r="C1497" s="206">
        <v>0</v>
      </c>
      <c r="D1497" s="234"/>
    </row>
    <row r="1498" spans="1:4">
      <c r="A1498" s="233">
        <v>2330499</v>
      </c>
      <c r="B1498" s="205" t="s">
        <v>1243</v>
      </c>
      <c r="C1498" s="206">
        <v>0</v>
      </c>
      <c r="D1498" s="234"/>
    </row>
  </sheetData>
  <autoFilter ref="A6:AJ1498">
    <extLst/>
  </autoFilter>
  <mergeCells count="5">
    <mergeCell ref="A2:D2"/>
    <mergeCell ref="A4:A5"/>
    <mergeCell ref="B4:B5"/>
    <mergeCell ref="C4:C5"/>
    <mergeCell ref="D4:D5"/>
  </mergeCells>
  <pageMargins left="0.75" right="0.75" top="1" bottom="1" header="0.5" footer="0.5"/>
  <pageSetup paperSize="9" orientation="portrait" horizontalDpi="120" verticalDpi="18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showGridLines="0" showZeros="0" zoomScale="115" zoomScaleNormal="115" workbookViewId="0">
      <pane xSplit="3" ySplit="5" topLeftCell="D6" activePane="bottomRight" state="frozen"/>
      <selection/>
      <selection pane="topRight"/>
      <selection pane="bottomLeft"/>
      <selection pane="bottomRight" activeCell="H20" sqref="H20"/>
    </sheetView>
  </sheetViews>
  <sheetFormatPr defaultColWidth="6.875" defaultRowHeight="14.25"/>
  <cols>
    <col min="1" max="1" width="15.875" style="61" customWidth="1"/>
    <col min="2" max="2" width="40.25" style="115" customWidth="1"/>
    <col min="3" max="3" width="21.5" style="116" customWidth="1"/>
    <col min="4" max="16384" width="6.875" style="62"/>
  </cols>
  <sheetData>
    <row r="1" ht="27" customHeight="1" spans="3:3">
      <c r="C1" s="63" t="s">
        <v>1246</v>
      </c>
    </row>
    <row r="2" ht="30.95" customHeight="1" spans="1:3">
      <c r="A2" s="64" t="s">
        <v>1247</v>
      </c>
      <c r="B2" s="64"/>
      <c r="C2" s="64"/>
    </row>
    <row r="3" ht="17.25" customHeight="1" spans="1:3">
      <c r="A3" s="65" t="s">
        <v>2</v>
      </c>
      <c r="B3" s="117"/>
      <c r="C3" s="66"/>
    </row>
    <row r="4" ht="30.95" customHeight="1" spans="1:3">
      <c r="A4" s="67" t="s">
        <v>1248</v>
      </c>
      <c r="B4" s="67"/>
      <c r="C4" s="200" t="s">
        <v>5</v>
      </c>
    </row>
    <row r="5" ht="30.95" customHeight="1" spans="1:3">
      <c r="A5" s="67" t="s">
        <v>83</v>
      </c>
      <c r="B5" s="67" t="s">
        <v>84</v>
      </c>
      <c r="C5" s="201" t="s">
        <v>51</v>
      </c>
    </row>
    <row r="6" s="165" customFormat="1" ht="18.75" customHeight="1" spans="1:9">
      <c r="A6" s="67"/>
      <c r="B6" s="171" t="s">
        <v>51</v>
      </c>
      <c r="C6" s="172">
        <v>108956</v>
      </c>
      <c r="D6" s="173"/>
      <c r="E6" s="173"/>
      <c r="F6" s="173"/>
      <c r="G6" s="173"/>
      <c r="H6" s="173"/>
      <c r="I6" s="173"/>
    </row>
    <row r="7" s="165" customFormat="1" ht="18.75" customHeight="1" spans="1:3">
      <c r="A7" s="174">
        <v>301</v>
      </c>
      <c r="B7" s="175" t="s">
        <v>1249</v>
      </c>
      <c r="C7" s="176">
        <v>82304</v>
      </c>
    </row>
    <row r="8" s="165" customFormat="1" ht="18.75" customHeight="1" spans="1:3">
      <c r="A8" s="177">
        <v>30101</v>
      </c>
      <c r="B8" s="178" t="s">
        <v>1250</v>
      </c>
      <c r="C8" s="179">
        <v>29390</v>
      </c>
    </row>
    <row r="9" s="165" customFormat="1" ht="18.75" customHeight="1" spans="1:3">
      <c r="A9" s="177">
        <v>30102</v>
      </c>
      <c r="B9" s="178" t="s">
        <v>1251</v>
      </c>
      <c r="C9" s="179">
        <v>16230</v>
      </c>
    </row>
    <row r="10" s="165" customFormat="1" ht="18.75" customHeight="1" spans="1:3">
      <c r="A10" s="177">
        <v>30103</v>
      </c>
      <c r="B10" s="178" t="s">
        <v>1252</v>
      </c>
      <c r="C10" s="179">
        <v>816</v>
      </c>
    </row>
    <row r="11" s="165" customFormat="1" ht="18.75" customHeight="1" spans="1:3">
      <c r="A11" s="177">
        <v>30106</v>
      </c>
      <c r="B11" s="178" t="s">
        <v>1253</v>
      </c>
      <c r="C11" s="179">
        <v>54</v>
      </c>
    </row>
    <row r="12" s="165" customFormat="1" ht="18.75" customHeight="1" spans="1:3">
      <c r="A12" s="177">
        <v>30107</v>
      </c>
      <c r="B12" s="178" t="s">
        <v>1254</v>
      </c>
      <c r="C12" s="179">
        <v>6268</v>
      </c>
    </row>
    <row r="13" s="165" customFormat="1" ht="18.75" customHeight="1" spans="1:3">
      <c r="A13" s="177">
        <v>30108</v>
      </c>
      <c r="B13" s="178" t="s">
        <v>1255</v>
      </c>
      <c r="C13" s="179">
        <v>7933</v>
      </c>
    </row>
    <row r="14" s="165" customFormat="1" ht="18.75" customHeight="1" spans="1:3">
      <c r="A14" s="177">
        <v>30109</v>
      </c>
      <c r="B14" s="178" t="s">
        <v>1256</v>
      </c>
      <c r="C14" s="179">
        <v>4017</v>
      </c>
    </row>
    <row r="15" s="165" customFormat="1" ht="18.75" customHeight="1" spans="1:3">
      <c r="A15" s="177">
        <v>30110</v>
      </c>
      <c r="B15" s="178" t="s">
        <v>1257</v>
      </c>
      <c r="C15" s="179">
        <v>5093</v>
      </c>
    </row>
    <row r="16" s="165" customFormat="1" ht="18.75" customHeight="1" spans="1:3">
      <c r="A16" s="177">
        <v>30111</v>
      </c>
      <c r="B16" s="178" t="s">
        <v>1258</v>
      </c>
      <c r="C16" s="179">
        <v>0</v>
      </c>
    </row>
    <row r="17" s="165" customFormat="1" ht="18.75" customHeight="1" spans="1:3">
      <c r="A17" s="177">
        <v>30112</v>
      </c>
      <c r="B17" s="178" t="s">
        <v>1259</v>
      </c>
      <c r="C17" s="179">
        <v>612</v>
      </c>
    </row>
    <row r="18" s="165" customFormat="1" ht="18.75" customHeight="1" spans="1:3">
      <c r="A18" s="177">
        <v>30113</v>
      </c>
      <c r="B18" s="178" t="s">
        <v>1008</v>
      </c>
      <c r="C18" s="179">
        <v>6042</v>
      </c>
    </row>
    <row r="19" s="165" customFormat="1" ht="18.75" customHeight="1" spans="1:3">
      <c r="A19" s="177">
        <v>30114</v>
      </c>
      <c r="B19" s="178" t="s">
        <v>1260</v>
      </c>
      <c r="C19" s="179">
        <v>0</v>
      </c>
    </row>
    <row r="20" s="165" customFormat="1" ht="18.75" customHeight="1" spans="1:3">
      <c r="A20" s="177">
        <v>30199</v>
      </c>
      <c r="B20" s="178" t="s">
        <v>1261</v>
      </c>
      <c r="C20" s="179">
        <v>5849</v>
      </c>
    </row>
    <row r="21" s="165" customFormat="1" ht="18.75" customHeight="1" spans="1:3">
      <c r="A21" s="181">
        <v>302</v>
      </c>
      <c r="B21" s="182" t="s">
        <v>1262</v>
      </c>
      <c r="C21" s="172">
        <v>14336</v>
      </c>
    </row>
    <row r="22" s="166" customFormat="1" ht="18.75" customHeight="1" spans="1:3">
      <c r="A22" s="183">
        <v>30201</v>
      </c>
      <c r="B22" s="184" t="s">
        <v>1263</v>
      </c>
      <c r="C22" s="185">
        <v>2713</v>
      </c>
    </row>
    <row r="23" s="166" customFormat="1" ht="18.75" customHeight="1" spans="1:3">
      <c r="A23" s="183">
        <v>30202</v>
      </c>
      <c r="B23" s="184" t="s">
        <v>1264</v>
      </c>
      <c r="C23" s="186">
        <v>869</v>
      </c>
    </row>
    <row r="24" s="167" customFormat="1" ht="18.75" customHeight="1" spans="1:3">
      <c r="A24" s="187">
        <v>30203</v>
      </c>
      <c r="B24" s="188" t="s">
        <v>1265</v>
      </c>
      <c r="C24" s="189">
        <v>27</v>
      </c>
    </row>
    <row r="25" s="166" customFormat="1" ht="18.75" customHeight="1" spans="1:3">
      <c r="A25" s="183">
        <v>30204</v>
      </c>
      <c r="B25" s="184" t="s">
        <v>1266</v>
      </c>
      <c r="C25" s="190">
        <v>6</v>
      </c>
    </row>
    <row r="26" s="166" customFormat="1" ht="18.75" customHeight="1" spans="1:3">
      <c r="A26" s="183">
        <v>30205</v>
      </c>
      <c r="B26" s="184" t="s">
        <v>1267</v>
      </c>
      <c r="C26" s="185">
        <v>205</v>
      </c>
    </row>
    <row r="27" s="166" customFormat="1" ht="18.75" customHeight="1" spans="1:3">
      <c r="A27" s="183">
        <v>30206</v>
      </c>
      <c r="B27" s="184" t="s">
        <v>1268</v>
      </c>
      <c r="C27" s="186">
        <v>458</v>
      </c>
    </row>
    <row r="28" s="166" customFormat="1" ht="18.75" customHeight="1" spans="1:3">
      <c r="A28" s="183">
        <v>30207</v>
      </c>
      <c r="B28" s="184" t="s">
        <v>1269</v>
      </c>
      <c r="C28" s="186">
        <v>201</v>
      </c>
    </row>
    <row r="29" s="166" customFormat="1" ht="18.75" customHeight="1" spans="1:3">
      <c r="A29" s="183">
        <v>30208</v>
      </c>
      <c r="B29" s="184" t="s">
        <v>1270</v>
      </c>
      <c r="C29" s="191">
        <v>2</v>
      </c>
    </row>
    <row r="30" s="166" customFormat="1" ht="18.75" customHeight="1" spans="1:3">
      <c r="A30" s="183">
        <v>30209</v>
      </c>
      <c r="B30" s="184" t="s">
        <v>1271</v>
      </c>
      <c r="C30" s="190">
        <v>22</v>
      </c>
    </row>
    <row r="31" s="166" customFormat="1" ht="18.75" customHeight="1" spans="1:3">
      <c r="A31" s="183">
        <v>30211</v>
      </c>
      <c r="B31" s="184" t="s">
        <v>1272</v>
      </c>
      <c r="C31" s="190">
        <v>592</v>
      </c>
    </row>
    <row r="32" s="165" customFormat="1" ht="18.75" customHeight="1" spans="1:3">
      <c r="A32" s="177">
        <v>30212</v>
      </c>
      <c r="B32" s="178" t="s">
        <v>1273</v>
      </c>
      <c r="C32" s="192">
        <v>0</v>
      </c>
    </row>
    <row r="33" s="165" customFormat="1" ht="18.75" customHeight="1" spans="1:3">
      <c r="A33" s="177">
        <v>30213</v>
      </c>
      <c r="B33" s="178" t="s">
        <v>1274</v>
      </c>
      <c r="C33" s="193">
        <v>360</v>
      </c>
    </row>
    <row r="34" s="166" customFormat="1" ht="18.75" customHeight="1" spans="1:3">
      <c r="A34" s="183">
        <v>30214</v>
      </c>
      <c r="B34" s="184" t="s">
        <v>1275</v>
      </c>
      <c r="C34" s="191">
        <v>16</v>
      </c>
    </row>
    <row r="35" s="165" customFormat="1" ht="18.75" customHeight="1" spans="1:3">
      <c r="A35" s="177">
        <v>30215</v>
      </c>
      <c r="B35" s="178" t="s">
        <v>1276</v>
      </c>
      <c r="C35" s="192">
        <v>158</v>
      </c>
    </row>
    <row r="36" s="165" customFormat="1" ht="18.75" customHeight="1" spans="1:3">
      <c r="A36" s="177">
        <v>30216</v>
      </c>
      <c r="B36" s="178" t="s">
        <v>1277</v>
      </c>
      <c r="C36" s="193">
        <v>191</v>
      </c>
    </row>
    <row r="37" s="165" customFormat="1" ht="18.75" customHeight="1" spans="1:3">
      <c r="A37" s="177">
        <v>30217</v>
      </c>
      <c r="B37" s="178" t="s">
        <v>1278</v>
      </c>
      <c r="C37" s="193">
        <v>471</v>
      </c>
    </row>
    <row r="38" s="165" customFormat="1" ht="18.75" customHeight="1" spans="1:3">
      <c r="A38" s="177">
        <v>30218</v>
      </c>
      <c r="B38" s="178" t="s">
        <v>1279</v>
      </c>
      <c r="C38" s="194">
        <v>11</v>
      </c>
    </row>
    <row r="39" s="165" customFormat="1" ht="18.75" customHeight="1" spans="1:3">
      <c r="A39" s="177">
        <v>30224</v>
      </c>
      <c r="B39" s="178" t="s">
        <v>1280</v>
      </c>
      <c r="C39" s="179">
        <v>25</v>
      </c>
    </row>
    <row r="40" s="165" customFormat="1" ht="18.75" customHeight="1" spans="1:3">
      <c r="A40" s="177">
        <v>30225</v>
      </c>
      <c r="B40" s="178" t="s">
        <v>1281</v>
      </c>
      <c r="C40" s="192">
        <v>15</v>
      </c>
    </row>
    <row r="41" s="167" customFormat="1" ht="18.75" customHeight="1" spans="1:3">
      <c r="A41" s="187">
        <v>30226</v>
      </c>
      <c r="B41" s="188" t="s">
        <v>1282</v>
      </c>
      <c r="C41" s="189">
        <v>211</v>
      </c>
    </row>
    <row r="42" s="167" customFormat="1" ht="18.75" customHeight="1" spans="1:3">
      <c r="A42" s="187">
        <v>30227</v>
      </c>
      <c r="B42" s="188" t="s">
        <v>1283</v>
      </c>
      <c r="C42" s="195">
        <v>78</v>
      </c>
    </row>
    <row r="43" s="166" customFormat="1" ht="18.75" customHeight="1" spans="1:3">
      <c r="A43" s="183">
        <v>30228</v>
      </c>
      <c r="B43" s="184" t="s">
        <v>1284</v>
      </c>
      <c r="C43" s="190">
        <v>1116</v>
      </c>
    </row>
    <row r="44" s="166" customFormat="1" ht="18.75" customHeight="1" spans="1:3">
      <c r="A44" s="183">
        <v>30229</v>
      </c>
      <c r="B44" s="184" t="s">
        <v>1285</v>
      </c>
      <c r="C44" s="190">
        <v>609</v>
      </c>
    </row>
    <row r="45" s="165" customFormat="1" ht="18.75" customHeight="1" spans="1:3">
      <c r="A45" s="177">
        <v>30231</v>
      </c>
      <c r="B45" s="178" t="s">
        <v>1286</v>
      </c>
      <c r="C45" s="179">
        <v>1705</v>
      </c>
    </row>
    <row r="46" s="166" customFormat="1" ht="18.75" customHeight="1" spans="1:3">
      <c r="A46" s="183">
        <v>30239</v>
      </c>
      <c r="B46" s="184" t="s">
        <v>1287</v>
      </c>
      <c r="C46" s="190">
        <v>2820</v>
      </c>
    </row>
    <row r="47" s="166" customFormat="1" ht="18.75" customHeight="1" spans="1:3">
      <c r="A47" s="183">
        <v>30240</v>
      </c>
      <c r="B47" s="184" t="s">
        <v>1288</v>
      </c>
      <c r="C47" s="185">
        <v>0</v>
      </c>
    </row>
    <row r="48" s="165" customFormat="1" ht="18.75" customHeight="1" spans="1:3">
      <c r="A48" s="177">
        <v>30299</v>
      </c>
      <c r="B48" s="178" t="s">
        <v>1289</v>
      </c>
      <c r="C48" s="193">
        <v>1455</v>
      </c>
    </row>
    <row r="49" s="165" customFormat="1" ht="18.75" customHeight="1" spans="1:3">
      <c r="A49" s="181">
        <v>303</v>
      </c>
      <c r="B49" s="182" t="s">
        <v>1290</v>
      </c>
      <c r="C49" s="196">
        <v>12316</v>
      </c>
    </row>
    <row r="50" s="165" customFormat="1" ht="18.75" customHeight="1" spans="1:5">
      <c r="A50" s="177">
        <v>30301</v>
      </c>
      <c r="B50" s="178" t="s">
        <v>1291</v>
      </c>
      <c r="C50" s="193">
        <v>430</v>
      </c>
      <c r="D50" s="166"/>
      <c r="E50" s="166"/>
    </row>
    <row r="51" s="165" customFormat="1" ht="18.75" customHeight="1" spans="1:5">
      <c r="A51" s="177">
        <v>30302</v>
      </c>
      <c r="B51" s="178" t="s">
        <v>1292</v>
      </c>
      <c r="C51" s="193">
        <v>2844</v>
      </c>
      <c r="D51" s="166"/>
      <c r="E51" s="166"/>
    </row>
    <row r="52" s="165" customFormat="1" ht="18.75" customHeight="1" spans="1:5">
      <c r="A52" s="177">
        <v>30303</v>
      </c>
      <c r="B52" s="178" t="s">
        <v>1293</v>
      </c>
      <c r="C52" s="193">
        <v>45</v>
      </c>
      <c r="D52" s="166"/>
      <c r="E52" s="166"/>
    </row>
    <row r="53" s="166" customFormat="1" ht="18.75" customHeight="1" spans="1:3">
      <c r="A53" s="183">
        <v>30304</v>
      </c>
      <c r="B53" s="184" t="s">
        <v>1294</v>
      </c>
      <c r="C53" s="186">
        <v>1043</v>
      </c>
    </row>
    <row r="54" s="166" customFormat="1" ht="18.75" customHeight="1" spans="1:3">
      <c r="A54" s="183">
        <v>30305</v>
      </c>
      <c r="B54" s="184" t="s">
        <v>1295</v>
      </c>
      <c r="C54" s="186">
        <v>5586</v>
      </c>
    </row>
    <row r="55" s="166" customFormat="1" ht="18.75" customHeight="1" spans="1:3">
      <c r="A55" s="183">
        <v>30306</v>
      </c>
      <c r="B55" s="184" t="s">
        <v>1296</v>
      </c>
      <c r="C55" s="186">
        <v>165</v>
      </c>
    </row>
    <row r="56" s="166" customFormat="1" ht="18.75" customHeight="1" spans="1:3">
      <c r="A56" s="183">
        <v>30307</v>
      </c>
      <c r="B56" s="184" t="s">
        <v>1260</v>
      </c>
      <c r="C56" s="186">
        <v>630</v>
      </c>
    </row>
    <row r="57" s="165" customFormat="1" ht="18.75" customHeight="1" spans="1:3">
      <c r="A57" s="177">
        <v>30308</v>
      </c>
      <c r="B57" s="178" t="s">
        <v>1297</v>
      </c>
      <c r="C57" s="193">
        <v>0</v>
      </c>
    </row>
    <row r="58" s="166" customFormat="1" ht="18.75" customHeight="1" spans="1:3">
      <c r="A58" s="183">
        <v>30309</v>
      </c>
      <c r="B58" s="184" t="s">
        <v>1298</v>
      </c>
      <c r="C58" s="186">
        <v>0</v>
      </c>
    </row>
    <row r="59" s="165" customFormat="1" ht="18.75" customHeight="1" spans="1:3">
      <c r="A59" s="177">
        <v>30310</v>
      </c>
      <c r="B59" s="178" t="s">
        <v>1299</v>
      </c>
      <c r="C59" s="193">
        <v>0</v>
      </c>
    </row>
    <row r="60" s="165" customFormat="1" ht="18.75" customHeight="1" spans="1:3">
      <c r="A60" s="177">
        <v>30399</v>
      </c>
      <c r="B60" s="178" t="s">
        <v>1300</v>
      </c>
      <c r="C60" s="193">
        <v>1573</v>
      </c>
    </row>
    <row r="61" s="165" customFormat="1" ht="18.75" customHeight="1" spans="1:3">
      <c r="A61" s="181">
        <v>310</v>
      </c>
      <c r="B61" s="197" t="s">
        <v>1301</v>
      </c>
      <c r="C61" s="198"/>
    </row>
    <row r="62" s="165" customFormat="1" ht="18.75" customHeight="1" spans="1:3">
      <c r="A62" s="177">
        <v>31001</v>
      </c>
      <c r="B62" s="199" t="s">
        <v>1302</v>
      </c>
      <c r="C62" s="70">
        <v>0</v>
      </c>
    </row>
    <row r="63" s="165" customFormat="1" ht="18.75" customHeight="1" spans="1:3">
      <c r="A63" s="177">
        <v>31002</v>
      </c>
      <c r="B63" s="199" t="s">
        <v>1303</v>
      </c>
      <c r="C63" s="70">
        <v>0</v>
      </c>
    </row>
    <row r="64" s="165" customFormat="1" ht="18.75" customHeight="1" spans="1:3">
      <c r="A64" s="177">
        <v>31003</v>
      </c>
      <c r="B64" s="199" t="s">
        <v>1304</v>
      </c>
      <c r="C64" s="70">
        <v>0</v>
      </c>
    </row>
    <row r="65" s="165" customFormat="1" ht="18.75" customHeight="1" spans="1:3">
      <c r="A65" s="177">
        <v>31007</v>
      </c>
      <c r="B65" s="199" t="s">
        <v>1305</v>
      </c>
      <c r="C65" s="70">
        <v>0</v>
      </c>
    </row>
    <row r="66" s="165" customFormat="1" ht="18.75" customHeight="1" spans="1:3">
      <c r="A66" s="177">
        <v>31099</v>
      </c>
      <c r="B66" s="199" t="s">
        <v>1306</v>
      </c>
      <c r="C66" s="70">
        <v>0</v>
      </c>
    </row>
  </sheetData>
  <sheetProtection formatCells="0" formatColumns="0" formatRows="0"/>
  <mergeCells count="2">
    <mergeCell ref="A2:C2"/>
    <mergeCell ref="A4:B4"/>
  </mergeCells>
  <printOptions horizontalCentered="1"/>
  <pageMargins left="0.748031496062992" right="0.748031496062992" top="0.196850393700787" bottom="0" header="0.511811023622047" footer="0.511811023622047"/>
  <pageSetup paperSize="9" scale="8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showGridLines="0" showZeros="0" zoomScale="115" zoomScaleNormal="115" workbookViewId="0">
      <pane xSplit="3" ySplit="5" topLeftCell="D6" activePane="bottomRight" state="frozen"/>
      <selection/>
      <selection pane="topRight"/>
      <selection pane="bottomLeft"/>
      <selection pane="bottomRight" activeCell="H12" sqref="H12"/>
    </sheetView>
  </sheetViews>
  <sheetFormatPr defaultColWidth="6.875" defaultRowHeight="14.25"/>
  <cols>
    <col min="1" max="1" width="15.875" style="61" customWidth="1"/>
    <col min="2" max="2" width="40.25" style="115" customWidth="1"/>
    <col min="3" max="3" width="21.5" style="116" customWidth="1"/>
    <col min="4" max="16384" width="6.875" style="62"/>
  </cols>
  <sheetData>
    <row r="1" ht="27" customHeight="1" spans="3:3">
      <c r="C1" s="63" t="s">
        <v>1307</v>
      </c>
    </row>
    <row r="2" ht="30.95" customHeight="1" spans="1:3">
      <c r="A2" s="64" t="s">
        <v>1308</v>
      </c>
      <c r="B2" s="64"/>
      <c r="C2" s="64"/>
    </row>
    <row r="3" ht="17.25" customHeight="1" spans="1:3">
      <c r="A3" s="65" t="s">
        <v>2</v>
      </c>
      <c r="B3" s="117"/>
      <c r="C3" s="66"/>
    </row>
    <row r="4" s="164" customFormat="1" ht="30.95" customHeight="1" spans="1:3">
      <c r="A4" s="168" t="s">
        <v>1248</v>
      </c>
      <c r="B4" s="168"/>
      <c r="C4" s="169" t="s">
        <v>5</v>
      </c>
    </row>
    <row r="5" s="164" customFormat="1" ht="30.95" customHeight="1" spans="1:3">
      <c r="A5" s="168" t="s">
        <v>83</v>
      </c>
      <c r="B5" s="168" t="s">
        <v>84</v>
      </c>
      <c r="C5" s="170" t="s">
        <v>51</v>
      </c>
    </row>
    <row r="6" s="165" customFormat="1" ht="18.75" customHeight="1" spans="1:9">
      <c r="A6" s="67"/>
      <c r="B6" s="171" t="s">
        <v>51</v>
      </c>
      <c r="C6" s="172">
        <v>108956</v>
      </c>
      <c r="D6" s="173"/>
      <c r="E6" s="173"/>
      <c r="F6" s="173"/>
      <c r="G6" s="173"/>
      <c r="H6" s="173"/>
      <c r="I6" s="173"/>
    </row>
    <row r="7" s="165" customFormat="1" ht="18.75" customHeight="1" spans="1:3">
      <c r="A7" s="174">
        <v>301</v>
      </c>
      <c r="B7" s="175" t="s">
        <v>1249</v>
      </c>
      <c r="C7" s="176">
        <v>82304</v>
      </c>
    </row>
    <row r="8" s="165" customFormat="1" ht="18.75" customHeight="1" spans="1:3">
      <c r="A8" s="177">
        <v>30101</v>
      </c>
      <c r="B8" s="178" t="s">
        <v>1250</v>
      </c>
      <c r="C8" s="179">
        <v>29390</v>
      </c>
    </row>
    <row r="9" s="165" customFormat="1" ht="18.75" customHeight="1" spans="1:5">
      <c r="A9" s="177">
        <v>30102</v>
      </c>
      <c r="B9" s="178" t="s">
        <v>1251</v>
      </c>
      <c r="C9" s="179">
        <v>16230</v>
      </c>
      <c r="E9" s="180"/>
    </row>
    <row r="10" s="165" customFormat="1" ht="18.75" customHeight="1" spans="1:3">
      <c r="A10" s="177">
        <v>30103</v>
      </c>
      <c r="B10" s="178" t="s">
        <v>1252</v>
      </c>
      <c r="C10" s="179">
        <v>816</v>
      </c>
    </row>
    <row r="11" s="165" customFormat="1" ht="18.75" customHeight="1" spans="1:3">
      <c r="A11" s="177">
        <v>30106</v>
      </c>
      <c r="B11" s="178" t="s">
        <v>1253</v>
      </c>
      <c r="C11" s="179">
        <v>54</v>
      </c>
    </row>
    <row r="12" s="165" customFormat="1" ht="18.75" customHeight="1" spans="1:3">
      <c r="A12" s="177">
        <v>30107</v>
      </c>
      <c r="B12" s="178" t="s">
        <v>1254</v>
      </c>
      <c r="C12" s="179">
        <v>6268</v>
      </c>
    </row>
    <row r="13" s="165" customFormat="1" ht="18.75" customHeight="1" spans="1:3">
      <c r="A13" s="177">
        <v>30108</v>
      </c>
      <c r="B13" s="178" t="s">
        <v>1255</v>
      </c>
      <c r="C13" s="179">
        <v>7933</v>
      </c>
    </row>
    <row r="14" s="165" customFormat="1" ht="18.75" customHeight="1" spans="1:3">
      <c r="A14" s="177">
        <v>30109</v>
      </c>
      <c r="B14" s="178" t="s">
        <v>1256</v>
      </c>
      <c r="C14" s="179">
        <v>4017</v>
      </c>
    </row>
    <row r="15" s="165" customFormat="1" ht="18.75" customHeight="1" spans="1:3">
      <c r="A15" s="177">
        <v>30110</v>
      </c>
      <c r="B15" s="178" t="s">
        <v>1257</v>
      </c>
      <c r="C15" s="179">
        <v>5093</v>
      </c>
    </row>
    <row r="16" s="165" customFormat="1" ht="18.75" customHeight="1" spans="1:3">
      <c r="A16" s="177">
        <v>30111</v>
      </c>
      <c r="B16" s="178" t="s">
        <v>1258</v>
      </c>
      <c r="C16" s="179">
        <v>0</v>
      </c>
    </row>
    <row r="17" s="165" customFormat="1" ht="18.75" customHeight="1" spans="1:3">
      <c r="A17" s="177">
        <v>30112</v>
      </c>
      <c r="B17" s="178" t="s">
        <v>1259</v>
      </c>
      <c r="C17" s="179">
        <v>612</v>
      </c>
    </row>
    <row r="18" s="165" customFormat="1" ht="18.75" customHeight="1" spans="1:3">
      <c r="A18" s="177">
        <v>30113</v>
      </c>
      <c r="B18" s="178" t="s">
        <v>1008</v>
      </c>
      <c r="C18" s="179">
        <v>6042</v>
      </c>
    </row>
    <row r="19" s="165" customFormat="1" ht="18.75" customHeight="1" spans="1:3">
      <c r="A19" s="177">
        <v>30114</v>
      </c>
      <c r="B19" s="178" t="s">
        <v>1260</v>
      </c>
      <c r="C19" s="179">
        <v>0</v>
      </c>
    </row>
    <row r="20" s="165" customFormat="1" ht="18.75" customHeight="1" spans="1:3">
      <c r="A20" s="177">
        <v>30199</v>
      </c>
      <c r="B20" s="178" t="s">
        <v>1261</v>
      </c>
      <c r="C20" s="179">
        <v>5849</v>
      </c>
    </row>
    <row r="21" s="165" customFormat="1" ht="18.75" customHeight="1" spans="1:3">
      <c r="A21" s="181">
        <v>302</v>
      </c>
      <c r="B21" s="182" t="s">
        <v>1262</v>
      </c>
      <c r="C21" s="172">
        <v>14336</v>
      </c>
    </row>
    <row r="22" s="166" customFormat="1" ht="18.75" customHeight="1" spans="1:3">
      <c r="A22" s="183">
        <v>30201</v>
      </c>
      <c r="B22" s="184" t="s">
        <v>1263</v>
      </c>
      <c r="C22" s="185">
        <v>2713</v>
      </c>
    </row>
    <row r="23" s="166" customFormat="1" ht="18.75" customHeight="1" spans="1:3">
      <c r="A23" s="183">
        <v>30202</v>
      </c>
      <c r="B23" s="184" t="s">
        <v>1264</v>
      </c>
      <c r="C23" s="186">
        <v>869</v>
      </c>
    </row>
    <row r="24" s="167" customFormat="1" ht="18.75" customHeight="1" spans="1:3">
      <c r="A24" s="187">
        <v>30203</v>
      </c>
      <c r="B24" s="188" t="s">
        <v>1265</v>
      </c>
      <c r="C24" s="189">
        <v>27</v>
      </c>
    </row>
    <row r="25" s="166" customFormat="1" ht="18.75" customHeight="1" spans="1:3">
      <c r="A25" s="183">
        <v>30204</v>
      </c>
      <c r="B25" s="184" t="s">
        <v>1266</v>
      </c>
      <c r="C25" s="190">
        <v>6</v>
      </c>
    </row>
    <row r="26" s="166" customFormat="1" ht="18.75" customHeight="1" spans="1:3">
      <c r="A26" s="183">
        <v>30205</v>
      </c>
      <c r="B26" s="184" t="s">
        <v>1267</v>
      </c>
      <c r="C26" s="185">
        <v>205</v>
      </c>
    </row>
    <row r="27" s="166" customFormat="1" ht="18.75" customHeight="1" spans="1:3">
      <c r="A27" s="183">
        <v>30206</v>
      </c>
      <c r="B27" s="184" t="s">
        <v>1268</v>
      </c>
      <c r="C27" s="186">
        <v>458</v>
      </c>
    </row>
    <row r="28" s="166" customFormat="1" ht="18.75" customHeight="1" spans="1:3">
      <c r="A28" s="183">
        <v>30207</v>
      </c>
      <c r="B28" s="184" t="s">
        <v>1269</v>
      </c>
      <c r="C28" s="186">
        <v>201</v>
      </c>
    </row>
    <row r="29" s="166" customFormat="1" ht="18.75" customHeight="1" spans="1:3">
      <c r="A29" s="183">
        <v>30208</v>
      </c>
      <c r="B29" s="184" t="s">
        <v>1270</v>
      </c>
      <c r="C29" s="191">
        <v>2</v>
      </c>
    </row>
    <row r="30" s="166" customFormat="1" ht="18.75" customHeight="1" spans="1:3">
      <c r="A30" s="183">
        <v>30209</v>
      </c>
      <c r="B30" s="184" t="s">
        <v>1271</v>
      </c>
      <c r="C30" s="190">
        <v>22</v>
      </c>
    </row>
    <row r="31" s="166" customFormat="1" ht="18.75" customHeight="1" spans="1:3">
      <c r="A31" s="183">
        <v>30211</v>
      </c>
      <c r="B31" s="184" t="s">
        <v>1272</v>
      </c>
      <c r="C31" s="190">
        <v>592</v>
      </c>
    </row>
    <row r="32" s="165" customFormat="1" ht="18.75" customHeight="1" spans="1:3">
      <c r="A32" s="177">
        <v>30212</v>
      </c>
      <c r="B32" s="178" t="s">
        <v>1273</v>
      </c>
      <c r="C32" s="192">
        <v>0</v>
      </c>
    </row>
    <row r="33" s="165" customFormat="1" ht="18.75" customHeight="1" spans="1:3">
      <c r="A33" s="177">
        <v>30213</v>
      </c>
      <c r="B33" s="178" t="s">
        <v>1274</v>
      </c>
      <c r="C33" s="193">
        <v>360</v>
      </c>
    </row>
    <row r="34" s="166" customFormat="1" ht="18.75" customHeight="1" spans="1:3">
      <c r="A34" s="183">
        <v>30214</v>
      </c>
      <c r="B34" s="184" t="s">
        <v>1275</v>
      </c>
      <c r="C34" s="191">
        <v>16</v>
      </c>
    </row>
    <row r="35" s="165" customFormat="1" ht="18.75" customHeight="1" spans="1:3">
      <c r="A35" s="177">
        <v>30215</v>
      </c>
      <c r="B35" s="178" t="s">
        <v>1276</v>
      </c>
      <c r="C35" s="192">
        <v>158</v>
      </c>
    </row>
    <row r="36" s="165" customFormat="1" ht="18.75" customHeight="1" spans="1:3">
      <c r="A36" s="177">
        <v>30216</v>
      </c>
      <c r="B36" s="178" t="s">
        <v>1277</v>
      </c>
      <c r="C36" s="193">
        <v>191</v>
      </c>
    </row>
    <row r="37" s="165" customFormat="1" ht="18.75" customHeight="1" spans="1:3">
      <c r="A37" s="177">
        <v>30217</v>
      </c>
      <c r="B37" s="178" t="s">
        <v>1278</v>
      </c>
      <c r="C37" s="193">
        <v>471</v>
      </c>
    </row>
    <row r="38" s="165" customFormat="1" ht="18.75" customHeight="1" spans="1:3">
      <c r="A38" s="177">
        <v>30218</v>
      </c>
      <c r="B38" s="178" t="s">
        <v>1279</v>
      </c>
      <c r="C38" s="194">
        <v>11</v>
      </c>
    </row>
    <row r="39" s="165" customFormat="1" ht="18.75" customHeight="1" spans="1:3">
      <c r="A39" s="177">
        <v>30224</v>
      </c>
      <c r="B39" s="178" t="s">
        <v>1280</v>
      </c>
      <c r="C39" s="179">
        <v>25</v>
      </c>
    </row>
    <row r="40" s="165" customFormat="1" ht="18.75" customHeight="1" spans="1:3">
      <c r="A40" s="177">
        <v>30225</v>
      </c>
      <c r="B40" s="178" t="s">
        <v>1281</v>
      </c>
      <c r="C40" s="192">
        <v>15</v>
      </c>
    </row>
    <row r="41" s="167" customFormat="1" ht="18.75" customHeight="1" spans="1:3">
      <c r="A41" s="187">
        <v>30226</v>
      </c>
      <c r="B41" s="188" t="s">
        <v>1282</v>
      </c>
      <c r="C41" s="189">
        <v>211</v>
      </c>
    </row>
    <row r="42" s="167" customFormat="1" ht="18.75" customHeight="1" spans="1:3">
      <c r="A42" s="187">
        <v>30227</v>
      </c>
      <c r="B42" s="188" t="s">
        <v>1283</v>
      </c>
      <c r="C42" s="195">
        <v>78</v>
      </c>
    </row>
    <row r="43" s="166" customFormat="1" ht="18.75" customHeight="1" spans="1:3">
      <c r="A43" s="183">
        <v>30228</v>
      </c>
      <c r="B43" s="184" t="s">
        <v>1284</v>
      </c>
      <c r="C43" s="190">
        <v>1116</v>
      </c>
    </row>
    <row r="44" s="166" customFormat="1" ht="18.75" customHeight="1" spans="1:3">
      <c r="A44" s="183">
        <v>30229</v>
      </c>
      <c r="B44" s="184" t="s">
        <v>1285</v>
      </c>
      <c r="C44" s="190">
        <v>609</v>
      </c>
    </row>
    <row r="45" s="165" customFormat="1" ht="18.75" customHeight="1" spans="1:3">
      <c r="A45" s="177">
        <v>30231</v>
      </c>
      <c r="B45" s="178" t="s">
        <v>1286</v>
      </c>
      <c r="C45" s="179">
        <v>1705</v>
      </c>
    </row>
    <row r="46" s="166" customFormat="1" ht="18.75" customHeight="1" spans="1:3">
      <c r="A46" s="183">
        <v>30239</v>
      </c>
      <c r="B46" s="184" t="s">
        <v>1287</v>
      </c>
      <c r="C46" s="190">
        <v>2820</v>
      </c>
    </row>
    <row r="47" s="166" customFormat="1" ht="18.75" customHeight="1" spans="1:3">
      <c r="A47" s="183">
        <v>30240</v>
      </c>
      <c r="B47" s="184" t="s">
        <v>1288</v>
      </c>
      <c r="C47" s="185">
        <v>0</v>
      </c>
    </row>
    <row r="48" s="165" customFormat="1" ht="18.75" customHeight="1" spans="1:3">
      <c r="A48" s="177">
        <v>30299</v>
      </c>
      <c r="B48" s="178" t="s">
        <v>1289</v>
      </c>
      <c r="C48" s="193">
        <v>1455</v>
      </c>
    </row>
    <row r="49" s="165" customFormat="1" ht="18.75" customHeight="1" spans="1:3">
      <c r="A49" s="181">
        <v>303</v>
      </c>
      <c r="B49" s="182" t="s">
        <v>1290</v>
      </c>
      <c r="C49" s="196">
        <v>12316</v>
      </c>
    </row>
    <row r="50" s="165" customFormat="1" ht="18.75" customHeight="1" spans="1:5">
      <c r="A50" s="177">
        <v>30301</v>
      </c>
      <c r="B50" s="178" t="s">
        <v>1291</v>
      </c>
      <c r="C50" s="193">
        <v>430</v>
      </c>
      <c r="D50" s="166"/>
      <c r="E50" s="166"/>
    </row>
    <row r="51" s="165" customFormat="1" ht="18.75" customHeight="1" spans="1:5">
      <c r="A51" s="177">
        <v>30302</v>
      </c>
      <c r="B51" s="178" t="s">
        <v>1292</v>
      </c>
      <c r="C51" s="193">
        <v>2844</v>
      </c>
      <c r="D51" s="166"/>
      <c r="E51" s="166"/>
    </row>
    <row r="52" s="165" customFormat="1" ht="18.75" customHeight="1" spans="1:5">
      <c r="A52" s="177">
        <v>30303</v>
      </c>
      <c r="B52" s="178" t="s">
        <v>1293</v>
      </c>
      <c r="C52" s="193">
        <v>45</v>
      </c>
      <c r="D52" s="166"/>
      <c r="E52" s="166"/>
    </row>
    <row r="53" s="166" customFormat="1" ht="18.75" customHeight="1" spans="1:3">
      <c r="A53" s="183">
        <v>30304</v>
      </c>
      <c r="B53" s="184" t="s">
        <v>1294</v>
      </c>
      <c r="C53" s="186">
        <v>1043</v>
      </c>
    </row>
    <row r="54" s="166" customFormat="1" ht="18.75" customHeight="1" spans="1:3">
      <c r="A54" s="183">
        <v>30305</v>
      </c>
      <c r="B54" s="184" t="s">
        <v>1295</v>
      </c>
      <c r="C54" s="186">
        <v>5586</v>
      </c>
    </row>
    <row r="55" s="166" customFormat="1" ht="18.75" customHeight="1" spans="1:3">
      <c r="A55" s="183">
        <v>30306</v>
      </c>
      <c r="B55" s="184" t="s">
        <v>1296</v>
      </c>
      <c r="C55" s="186">
        <v>165</v>
      </c>
    </row>
    <row r="56" s="166" customFormat="1" ht="18.75" customHeight="1" spans="1:3">
      <c r="A56" s="183">
        <v>30307</v>
      </c>
      <c r="B56" s="184" t="s">
        <v>1260</v>
      </c>
      <c r="C56" s="186">
        <v>630</v>
      </c>
    </row>
    <row r="57" s="165" customFormat="1" ht="18.75" customHeight="1" spans="1:3">
      <c r="A57" s="177">
        <v>30308</v>
      </c>
      <c r="B57" s="178" t="s">
        <v>1297</v>
      </c>
      <c r="C57" s="193">
        <v>0</v>
      </c>
    </row>
    <row r="58" s="166" customFormat="1" ht="18.75" customHeight="1" spans="1:3">
      <c r="A58" s="183">
        <v>30309</v>
      </c>
      <c r="B58" s="184" t="s">
        <v>1298</v>
      </c>
      <c r="C58" s="186">
        <v>0</v>
      </c>
    </row>
    <row r="59" s="165" customFormat="1" ht="18.75" customHeight="1" spans="1:3">
      <c r="A59" s="177">
        <v>30310</v>
      </c>
      <c r="B59" s="178" t="s">
        <v>1299</v>
      </c>
      <c r="C59" s="193">
        <v>0</v>
      </c>
    </row>
    <row r="60" s="165" customFormat="1" ht="18.75" customHeight="1" spans="1:3">
      <c r="A60" s="177">
        <v>30399</v>
      </c>
      <c r="B60" s="178" t="s">
        <v>1300</v>
      </c>
      <c r="C60" s="193">
        <v>1573</v>
      </c>
    </row>
    <row r="61" s="165" customFormat="1" ht="18.75" customHeight="1" spans="1:3">
      <c r="A61" s="181">
        <v>310</v>
      </c>
      <c r="B61" s="197" t="s">
        <v>1301</v>
      </c>
      <c r="C61" s="198"/>
    </row>
    <row r="62" s="165" customFormat="1" ht="18.75" customHeight="1" spans="1:3">
      <c r="A62" s="177">
        <v>31001</v>
      </c>
      <c r="B62" s="199" t="s">
        <v>1302</v>
      </c>
      <c r="C62" s="70">
        <v>0</v>
      </c>
    </row>
    <row r="63" s="165" customFormat="1" ht="18.75" customHeight="1" spans="1:3">
      <c r="A63" s="177">
        <v>31002</v>
      </c>
      <c r="B63" s="199" t="s">
        <v>1303</v>
      </c>
      <c r="C63" s="70">
        <v>0</v>
      </c>
    </row>
    <row r="64" s="165" customFormat="1" ht="18.75" customHeight="1" spans="1:3">
      <c r="A64" s="177">
        <v>31003</v>
      </c>
      <c r="B64" s="199" t="s">
        <v>1304</v>
      </c>
      <c r="C64" s="70">
        <v>0</v>
      </c>
    </row>
    <row r="65" s="165" customFormat="1" ht="18.75" customHeight="1" spans="1:3">
      <c r="A65" s="177">
        <v>31007</v>
      </c>
      <c r="B65" s="199" t="s">
        <v>1305</v>
      </c>
      <c r="C65" s="70">
        <v>0</v>
      </c>
    </row>
    <row r="66" s="165" customFormat="1" ht="18.75" customHeight="1" spans="1:3">
      <c r="A66" s="177">
        <v>31099</v>
      </c>
      <c r="B66" s="199" t="s">
        <v>1306</v>
      </c>
      <c r="C66" s="70">
        <v>0</v>
      </c>
    </row>
  </sheetData>
  <sheetProtection formatCells="0" formatColumns="0" formatRows="0"/>
  <mergeCells count="2">
    <mergeCell ref="A2:C2"/>
    <mergeCell ref="A4:B4"/>
  </mergeCells>
  <printOptions horizontalCentered="1"/>
  <pageMargins left="0.748031496062992" right="0.748031496062992" top="0.196850393700787" bottom="0" header="0.511811023622047" footer="0.511811023622047"/>
  <pageSetup paperSize="9" scale="8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showGridLines="0" showZeros="0" workbookViewId="0">
      <selection activeCell="A1" sqref="A1"/>
    </sheetView>
  </sheetViews>
  <sheetFormatPr defaultColWidth="9" defaultRowHeight="17.25" outlineLevelCol="2"/>
  <cols>
    <col min="1" max="1" width="12.625" style="150" customWidth="1"/>
    <col min="2" max="2" width="36.875" style="150" customWidth="1"/>
    <col min="3" max="3" width="40.875" style="150" customWidth="1"/>
    <col min="4" max="16384" width="9" style="151"/>
  </cols>
  <sheetData>
    <row r="1" ht="26.25" customHeight="1" spans="1:3">
      <c r="A1" s="152"/>
      <c r="C1" s="153" t="s">
        <v>1309</v>
      </c>
    </row>
    <row r="2" ht="42.75" customHeight="1" spans="1:3">
      <c r="A2" s="154" t="s">
        <v>1310</v>
      </c>
      <c r="B2" s="154"/>
      <c r="C2" s="154"/>
    </row>
    <row r="3" ht="25.5" customHeight="1" spans="1:1">
      <c r="A3" s="9" t="s">
        <v>2</v>
      </c>
    </row>
    <row r="4" ht="24.75" customHeight="1" spans="1:3">
      <c r="A4" s="155" t="s">
        <v>1311</v>
      </c>
      <c r="B4" s="155"/>
      <c r="C4" s="155" t="s">
        <v>1312</v>
      </c>
    </row>
    <row r="5" ht="27" customHeight="1" spans="1:3">
      <c r="A5" s="155" t="s">
        <v>83</v>
      </c>
      <c r="B5" s="155" t="s">
        <v>84</v>
      </c>
      <c r="C5" s="155" t="s">
        <v>51</v>
      </c>
    </row>
    <row r="6" s="148" customFormat="1" ht="27" customHeight="1" spans="1:3">
      <c r="A6" s="155"/>
      <c r="B6" s="155" t="s">
        <v>85</v>
      </c>
      <c r="C6" s="156">
        <f>SUM(C7,C12,C23,C31,C35,C38)</f>
        <v>108956</v>
      </c>
    </row>
    <row r="7" s="149" customFormat="1" ht="20.25" customHeight="1" spans="1:3">
      <c r="A7" s="157">
        <v>501</v>
      </c>
      <c r="B7" s="158" t="s">
        <v>1313</v>
      </c>
      <c r="C7" s="159">
        <f>SUM(C8:C11)</f>
        <v>40481</v>
      </c>
    </row>
    <row r="8" s="149" customFormat="1" ht="18.75" customHeight="1" spans="1:3">
      <c r="A8" s="160">
        <v>50101</v>
      </c>
      <c r="B8" s="161" t="s">
        <v>1314</v>
      </c>
      <c r="C8" s="162">
        <v>24139</v>
      </c>
    </row>
    <row r="9" s="149" customFormat="1" ht="18.75" customHeight="1" spans="1:3">
      <c r="A9" s="160">
        <v>50102</v>
      </c>
      <c r="B9" s="161" t="s">
        <v>1315</v>
      </c>
      <c r="C9" s="162">
        <v>8441</v>
      </c>
    </row>
    <row r="10" s="149" customFormat="1" ht="18.75" customHeight="1" spans="1:3">
      <c r="A10" s="160">
        <v>50103</v>
      </c>
      <c r="B10" s="161" t="s">
        <v>1008</v>
      </c>
      <c r="C10" s="162">
        <v>2923</v>
      </c>
    </row>
    <row r="11" s="149" customFormat="1" ht="18.75" customHeight="1" spans="1:3">
      <c r="A11" s="160">
        <v>50199</v>
      </c>
      <c r="B11" s="161" t="s">
        <v>1261</v>
      </c>
      <c r="C11" s="162">
        <v>4978</v>
      </c>
    </row>
    <row r="12" s="149" customFormat="1" ht="18.75" customHeight="1" spans="1:3">
      <c r="A12" s="157">
        <v>502</v>
      </c>
      <c r="B12" s="163" t="s">
        <v>1316</v>
      </c>
      <c r="C12" s="159">
        <f>SUM(C13:C22)</f>
        <v>12790</v>
      </c>
    </row>
    <row r="13" s="149" customFormat="1" ht="18.75" customHeight="1" spans="1:3">
      <c r="A13" s="160">
        <v>50201</v>
      </c>
      <c r="B13" s="161" t="s">
        <v>1317</v>
      </c>
      <c r="C13" s="162">
        <v>8301</v>
      </c>
    </row>
    <row r="14" s="149" customFormat="1" ht="18.75" customHeight="1" spans="1:3">
      <c r="A14" s="160">
        <v>50202</v>
      </c>
      <c r="B14" s="161" t="s">
        <v>1318</v>
      </c>
      <c r="C14" s="162">
        <v>152</v>
      </c>
    </row>
    <row r="15" s="149" customFormat="1" ht="18.75" customHeight="1" spans="1:3">
      <c r="A15" s="160">
        <v>50203</v>
      </c>
      <c r="B15" s="161" t="s">
        <v>1277</v>
      </c>
      <c r="C15" s="162">
        <v>174</v>
      </c>
    </row>
    <row r="16" s="149" customFormat="1" ht="18.75" customHeight="1" spans="1:3">
      <c r="A16" s="160">
        <v>50204</v>
      </c>
      <c r="B16" s="161" t="s">
        <v>1319</v>
      </c>
      <c r="C16" s="162">
        <v>42</v>
      </c>
    </row>
    <row r="17" s="149" customFormat="1" ht="18.75" customHeight="1" spans="1:3">
      <c r="A17" s="160">
        <v>50205</v>
      </c>
      <c r="B17" s="161" t="s">
        <v>1283</v>
      </c>
      <c r="C17" s="162">
        <v>289</v>
      </c>
    </row>
    <row r="18" s="149" customFormat="1" ht="18.75" customHeight="1" spans="1:3">
      <c r="A18" s="160">
        <v>50206</v>
      </c>
      <c r="B18" s="161" t="s">
        <v>1278</v>
      </c>
      <c r="C18" s="162">
        <v>441</v>
      </c>
    </row>
    <row r="19" s="149" customFormat="1" ht="18.75" customHeight="1" spans="1:3">
      <c r="A19" s="160">
        <v>50207</v>
      </c>
      <c r="B19" s="161" t="s">
        <v>1273</v>
      </c>
      <c r="C19" s="162">
        <v>0</v>
      </c>
    </row>
    <row r="20" s="149" customFormat="1" ht="18.75" customHeight="1" spans="1:3">
      <c r="A20" s="160">
        <v>50208</v>
      </c>
      <c r="B20" s="161" t="s">
        <v>1286</v>
      </c>
      <c r="C20" s="162">
        <v>1655</v>
      </c>
    </row>
    <row r="21" s="149" customFormat="1" ht="18.75" customHeight="1" spans="1:3">
      <c r="A21" s="160">
        <v>50209</v>
      </c>
      <c r="B21" s="161" t="s">
        <v>1274</v>
      </c>
      <c r="C21" s="162">
        <v>332</v>
      </c>
    </row>
    <row r="22" s="149" customFormat="1" ht="18.75" customHeight="1" spans="1:3">
      <c r="A22" s="160">
        <v>50299</v>
      </c>
      <c r="B22" s="161" t="s">
        <v>1289</v>
      </c>
      <c r="C22" s="162">
        <v>1404</v>
      </c>
    </row>
    <row r="23" s="149" customFormat="1" ht="18.75" customHeight="1" spans="1:3">
      <c r="A23" s="157">
        <v>503</v>
      </c>
      <c r="B23" s="158" t="s">
        <v>1320</v>
      </c>
      <c r="C23" s="159">
        <v>0</v>
      </c>
    </row>
    <row r="24" s="149" customFormat="1" ht="18.75" customHeight="1" spans="1:3">
      <c r="A24" s="160">
        <v>50301</v>
      </c>
      <c r="B24" s="161" t="s">
        <v>1302</v>
      </c>
      <c r="C24" s="162">
        <v>0</v>
      </c>
    </row>
    <row r="25" s="149" customFormat="1" ht="18.75" customHeight="1" spans="1:3">
      <c r="A25" s="160">
        <v>50302</v>
      </c>
      <c r="B25" s="161" t="s">
        <v>1321</v>
      </c>
      <c r="C25" s="162">
        <v>0</v>
      </c>
    </row>
    <row r="26" s="149" customFormat="1" ht="18.75" customHeight="1" spans="1:3">
      <c r="A26" s="160">
        <v>50303</v>
      </c>
      <c r="B26" s="161" t="s">
        <v>1322</v>
      </c>
      <c r="C26" s="162">
        <v>0</v>
      </c>
    </row>
    <row r="27" s="149" customFormat="1" ht="18.75" customHeight="1" spans="1:3">
      <c r="A27" s="160">
        <v>50305</v>
      </c>
      <c r="B27" s="161" t="s">
        <v>1323</v>
      </c>
      <c r="C27" s="162">
        <v>0</v>
      </c>
    </row>
    <row r="28" s="149" customFormat="1" ht="18.75" customHeight="1" spans="1:3">
      <c r="A28" s="160">
        <v>50306</v>
      </c>
      <c r="B28" s="161" t="s">
        <v>1324</v>
      </c>
      <c r="C28" s="162">
        <v>0</v>
      </c>
    </row>
    <row r="29" s="149" customFormat="1" ht="18.75" customHeight="1" spans="1:3">
      <c r="A29" s="160">
        <v>50307</v>
      </c>
      <c r="B29" s="161" t="s">
        <v>1325</v>
      </c>
      <c r="C29" s="162">
        <v>0</v>
      </c>
    </row>
    <row r="30" s="149" customFormat="1" ht="18.75" customHeight="1" spans="1:3">
      <c r="A30" s="160">
        <v>50399</v>
      </c>
      <c r="B30" s="161" t="s">
        <v>1306</v>
      </c>
      <c r="C30" s="162">
        <v>0</v>
      </c>
    </row>
    <row r="31" s="149" customFormat="1" ht="18.75" customHeight="1" spans="1:3">
      <c r="A31" s="157">
        <v>505</v>
      </c>
      <c r="B31" s="158" t="s">
        <v>1326</v>
      </c>
      <c r="C31" s="159">
        <f>SUM(C32:C34)</f>
        <v>43369</v>
      </c>
    </row>
    <row r="32" s="149" customFormat="1" ht="18.75" customHeight="1" spans="1:3">
      <c r="A32" s="160">
        <v>50501</v>
      </c>
      <c r="B32" s="161" t="s">
        <v>1249</v>
      </c>
      <c r="C32" s="162">
        <f>12+41811</f>
        <v>41823</v>
      </c>
    </row>
    <row r="33" s="149" customFormat="1" ht="18.75" customHeight="1" spans="1:3">
      <c r="A33" s="160">
        <v>50502</v>
      </c>
      <c r="B33" s="161" t="s">
        <v>1262</v>
      </c>
      <c r="C33" s="162">
        <f>9+1537</f>
        <v>1546</v>
      </c>
    </row>
    <row r="34" s="149" customFormat="1" ht="18.75" customHeight="1" spans="1:3">
      <c r="A34" s="160">
        <v>50599</v>
      </c>
      <c r="B34" s="161" t="s">
        <v>1327</v>
      </c>
      <c r="C34" s="162">
        <v>0</v>
      </c>
    </row>
    <row r="35" s="149" customFormat="1" ht="18.75" customHeight="1" spans="1:3">
      <c r="A35" s="157">
        <v>506</v>
      </c>
      <c r="B35" s="158" t="s">
        <v>1328</v>
      </c>
      <c r="C35" s="159">
        <v>0</v>
      </c>
    </row>
    <row r="36" s="149" customFormat="1" ht="18.75" customHeight="1" spans="1:3">
      <c r="A36" s="160">
        <v>50601</v>
      </c>
      <c r="B36" s="161" t="s">
        <v>1329</v>
      </c>
      <c r="C36" s="162">
        <v>0</v>
      </c>
    </row>
    <row r="37" s="149" customFormat="1" ht="18.75" customHeight="1" spans="1:3">
      <c r="A37" s="160">
        <v>50602</v>
      </c>
      <c r="B37" s="161" t="s">
        <v>1330</v>
      </c>
      <c r="C37" s="162">
        <v>0</v>
      </c>
    </row>
    <row r="38" s="149" customFormat="1" ht="18.75" customHeight="1" spans="1:3">
      <c r="A38" s="157">
        <v>509</v>
      </c>
      <c r="B38" s="158" t="s">
        <v>1290</v>
      </c>
      <c r="C38" s="159">
        <f>SUM(C39:C43)</f>
        <v>12316</v>
      </c>
    </row>
    <row r="39" s="149" customFormat="1" ht="18.75" customHeight="1" spans="1:3">
      <c r="A39" s="160">
        <v>50901</v>
      </c>
      <c r="B39" s="161" t="s">
        <v>1331</v>
      </c>
      <c r="C39" s="162">
        <v>7424</v>
      </c>
    </row>
    <row r="40" s="149" customFormat="1" ht="18.75" customHeight="1" spans="1:3">
      <c r="A40" s="160">
        <v>50902</v>
      </c>
      <c r="B40" s="161" t="s">
        <v>1297</v>
      </c>
      <c r="C40" s="162">
        <v>0</v>
      </c>
    </row>
    <row r="41" s="149" customFormat="1" ht="18.75" customHeight="1" spans="1:3">
      <c r="A41" s="160">
        <v>50903</v>
      </c>
      <c r="B41" s="161" t="s">
        <v>1299</v>
      </c>
      <c r="C41" s="162">
        <v>0</v>
      </c>
    </row>
    <row r="42" s="149" customFormat="1" ht="18.75" customHeight="1" spans="1:3">
      <c r="A42" s="160">
        <v>50905</v>
      </c>
      <c r="B42" s="161" t="s">
        <v>1332</v>
      </c>
      <c r="C42" s="162">
        <v>3319</v>
      </c>
    </row>
    <row r="43" s="149" customFormat="1" ht="18.75" customHeight="1" spans="1:3">
      <c r="A43" s="160">
        <v>50999</v>
      </c>
      <c r="B43" s="161" t="s">
        <v>1333</v>
      </c>
      <c r="C43" s="162">
        <v>1573</v>
      </c>
    </row>
  </sheetData>
  <sheetProtection formatCells="0" formatColumns="0" formatRows="0"/>
  <mergeCells count="2">
    <mergeCell ref="A2:C2"/>
    <mergeCell ref="A4:B4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FreeSkyCD.Cn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表1、2021年花垣县一般公共预算税收返还和转移支付表</vt:lpstr>
      <vt:lpstr>表1-1、2021年花垣县一般公共预算本收入表(草案)</vt:lpstr>
      <vt:lpstr>表8、2021年花垣县一般公共预算支出表（草案）</vt:lpstr>
      <vt:lpstr>表8-1、2021年花垣县一般公共预算本级支出表（草案）</vt:lpstr>
      <vt:lpstr>表9、2021年一般公共预算支出明细表</vt:lpstr>
      <vt:lpstr>表9-1、2021年一般公共预算本级支出明细表</vt:lpstr>
      <vt:lpstr>表5、2021年一般公共预算基本支出情况表(按部门经济分类)</vt:lpstr>
      <vt:lpstr>表5-1、2021年一般公共预算基本支出情况表(按部门经济分类</vt:lpstr>
      <vt:lpstr>表6、2021年一般公共预算基本支出情况表（按政府经济科目）</vt:lpstr>
      <vt:lpstr>表6-1、一般公共预算基本支出情况表（按政府经济科目）</vt:lpstr>
      <vt:lpstr>表7、花垣县一般公共预算税收返还和转移支付表（草案）</vt:lpstr>
      <vt:lpstr>表7-1、一般公共预算税收返还和转移支付预算分地区表</vt:lpstr>
      <vt:lpstr>表2、 2021年花垣县政府性基金预算收入支出表（草案）</vt:lpstr>
      <vt:lpstr>表2-1、 2021年花垣县政府性基金预算收入表（草案）</vt:lpstr>
      <vt:lpstr>表2-2、 2021年花垣县政府性基金预算支出表（草案）</vt:lpstr>
      <vt:lpstr>表2-3、 2021年花垣县政府性基金转移支付表（草案）</vt:lpstr>
      <vt:lpstr>表2-4、政府性基金转移支付预算分地区表</vt:lpstr>
      <vt:lpstr>表3、2021年花垣县国有资本经营预算收入支出表（草案）</vt:lpstr>
      <vt:lpstr>表3-1、2021年花垣县国有资本经营预算收入表（草案）</vt:lpstr>
      <vt:lpstr>表3-2、2021年花垣县国有资本经营预算支出表（草案）</vt:lpstr>
      <vt:lpstr>表4-1、2021年社会保险基金预算收入表（草案）</vt:lpstr>
      <vt:lpstr>表4-2、2021年社会保险基金预算支出表（草案）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Skyfree</dc:creator>
  <cp:lastModifiedBy>Administrator</cp:lastModifiedBy>
  <dcterms:created xsi:type="dcterms:W3CDTF">2021-01-06T07:34:00Z</dcterms:created>
  <cp:lastPrinted>2021-02-25T00:31:00Z</cp:lastPrinted>
  <dcterms:modified xsi:type="dcterms:W3CDTF">2022-09-02T01:53:57Z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EF63F9C86A8546C0AC516F19FF8D7B79</vt:lpwstr>
  </property>
  <property fmtid="{D5CDD505-2E9C-101B-9397-08002B2CF9AE}" pid="3" name="KSOProductBuildVer">
    <vt:lpwstr>2052-11.1.0.12313</vt:lpwstr>
  </property>
</Properties>
</file>